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ymeh\Desktop\Slice 38 for Website\"/>
    </mc:Choice>
  </mc:AlternateContent>
  <xr:revisionPtr revIDLastSave="0" documentId="8_{3649E981-B526-464A-BEF1-6A521484D9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lice Product 38" sheetId="12" r:id="rId1"/>
  </sheets>
  <externalReferences>
    <externalReference r:id="rId2"/>
    <externalReference r:id="rId3"/>
    <externalReference r:id="rId4"/>
    <externalReference r:id="rId5"/>
  </externalReferences>
  <definedNames>
    <definedName name="__123Graph_ALIB" hidden="1">[1]Energy!$G$34:$J$34</definedName>
    <definedName name="__123Graph_ALONG" hidden="1">[1]FINAL!$IN$7:$IN$267</definedName>
    <definedName name="__123Graph_AMAIN" hidden="1">[1]FINAL!$IN$7:$IN$217</definedName>
    <definedName name="__123Graph_ASMOOTH" hidden="1">[1]FINAL!$B$7:$B$267</definedName>
    <definedName name="__123Graph_BDEPART" hidden="1">[1]FINAL!$IT$7:$IT$267</definedName>
    <definedName name="__123Graph_BLONG" hidden="1">[1]FINAL!$IO$7:$IO$267</definedName>
    <definedName name="__123Graph_BMAIN" hidden="1">[1]FINAL!$IO$7:$IO$217</definedName>
    <definedName name="__123Graph_BSMOOTH" hidden="1">[1]FINAL!$C$7:$C$267</definedName>
    <definedName name="__123Graph_CLIB" hidden="1">[1]Energy!$K$34:$N$34</definedName>
    <definedName name="__123Graph_CLONG" hidden="1">[1]FINAL!$IP$7:$IP$267</definedName>
    <definedName name="__123Graph_CMAIN" hidden="1">[1]FINAL!$IP$7:$IP$217</definedName>
    <definedName name="__123Graph_CSMOOTH" hidden="1">[1]FINAL!$D$7:$D$267</definedName>
    <definedName name="__123Graph_DLONG" hidden="1">[1]FINAL!$IQ$7:$IQ$267</definedName>
    <definedName name="__123Graph_DMAIN" hidden="1">[1]FINAL!$IQ$7:$IQ$217</definedName>
    <definedName name="__123Graph_DSMOOTH" hidden="1">[1]FINAL!$E$7:$E$267</definedName>
    <definedName name="__123Graph_XALB" hidden="1">[1]Energy!$G$2:$J$2</definedName>
    <definedName name="__123Graph_XCOMP" hidden="1">[1]Energy!$G$2:$J$2</definedName>
    <definedName name="__123Graph_XDEPART" hidden="1">[1]FINAL!$IM$7:$IM$267</definedName>
    <definedName name="__123Graph_XDWR" hidden="1">[1]Energy!$G$2:$J$2</definedName>
    <definedName name="__123Graph_XGCL" hidden="1">[1]Energy!$G$2:$J$2</definedName>
    <definedName name="__123Graph_XHGH" hidden="1">[1]Energy!$G$2:$J$2</definedName>
    <definedName name="__123Graph_XLIB" hidden="1">[1]Energy!$G$2:$J$2</definedName>
    <definedName name="__123Graph_XLONG" hidden="1">[1]FINAL!$IM$7:$IM$267</definedName>
    <definedName name="__123Graph_XMAIN" hidden="1">[1]FINAL!$IM$7:$IM$217</definedName>
    <definedName name="__123Graph_XSMOOTH" hidden="1">[1]FINAL!$IM$7:$IM$267</definedName>
    <definedName name="__123Graph_XTREATY" hidden="1">[1]Energy!$G$2:$J$2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</definedName>
    <definedName name="_AtRisk_SimSetting_SimName001" hidden="1">"Reduced prices when high flows"</definedName>
    <definedName name="_AtRisk_SimSetting_SimName002" hidden="1">"No reduction"</definedName>
    <definedName name="_AtRisk_SimSetting_SimName003" hidden="1">"ESP Forecast minus 5% for El Nino conditions"</definedName>
    <definedName name="_AtRisk_SimSetting_SimName004" hidden="1">0</definedName>
    <definedName name="_AtRisk_SimSetting_SimName005" hidden="1">20</definedName>
    <definedName name="_AtRisk_SimSetting_SimName006" hidden="1">25</definedName>
    <definedName name="_AtRisk_SimSetting_SimName007" hidden="1">30</definedName>
    <definedName name="_AtRisk_SimSetting_SimName008" hidden="1">35</definedName>
    <definedName name="_AtRisk_SimSetting_SimName009" hidden="1">40</definedName>
    <definedName name="_AtRisk_SimSetting_SimName010" hidden="1">45</definedName>
    <definedName name="_AtRisk_SimSetting_SimName011" hidden="1">50</definedName>
    <definedName name="_AtRisk_SimSetting_SimName012" hidden="1">55</definedName>
    <definedName name="_AtRisk_SimSetting_SimName013" hidden="1">60</definedName>
    <definedName name="_AtRisk_SimSetting_SimName014" hidden="1">65</definedName>
    <definedName name="_AtRisk_SimSetting_SimName015" hidden="1">70</definedName>
    <definedName name="_AtRisk_SimSetting_SimName016" hidden="1">75</definedName>
    <definedName name="_AtRisk_SimSetting_SimName017" hidden="1">80</definedName>
    <definedName name="_AtRisk_SimSetting_SimName018" hidden="1">85</definedName>
    <definedName name="_AtRisk_SimSetting_SimName019" hidden="1">90</definedName>
    <definedName name="_AtRisk_SimSetting_SimName020" hidden="1">95</definedName>
    <definedName name="_AtRisk_SimSetting_SimName021" hidden="1">100</definedName>
    <definedName name="_AtRisk_SimSetting_SimNameCount" hidden="1">2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1</definedName>
    <definedName name="_AtRisk_SimSetting_StdRecalcWithoutRiskStaticPercentile" hidden="1">0.5</definedName>
    <definedName name="_Fill" hidden="1">[1]Energy!$A$557:$A$656</definedName>
    <definedName name="abf">[1]GEN!$AC$24:$AF$28</definedName>
    <definedName name="acct">[1]Energy!$CJ$4</definedName>
    <definedName name="ALB_FORM">[1]Energy!$AF$53</definedName>
    <definedName name="ALB_TBL">[1]Energy!$AS$4:$AV$23</definedName>
    <definedName name="ALBCONT">[1]Energy!$AF$41</definedName>
    <definedName name="ARO_TBL">[1]Energy!$BK$4:$BN$17</definedName>
    <definedName name="AROCONT">[1]Energy!$AF$46</definedName>
    <definedName name="arrhd">[1]GEN!$AC$176:$AF$183</definedName>
    <definedName name="arrtw">[1]GEN!$Y$176:$AB$186</definedName>
    <definedName name="ASSURSHR">[1]Energy!$X$78</definedName>
    <definedName name="box">[1]GEN!$AC$11:$AF$19</definedName>
    <definedName name="brh">[1]GEN!$AG$61:$AJ$77</definedName>
    <definedName name="BV">[1]GEN!$AH$150:$AK$162</definedName>
    <definedName name="bvhk">[1]GEN!$AL$150:$AO$159</definedName>
    <definedName name="CJ">[1]GEN!$Y$75:$AB$85</definedName>
    <definedName name="cjo">[1]GEN!$AC$75:$AF$80</definedName>
    <definedName name="cl">[1]GEN!$Y$61:$AB$72</definedName>
    <definedName name="col">[1]GEN!$AC$61:$AF$65</definedName>
    <definedName name="COMPFACT">[1]Energy!$X$105</definedName>
    <definedName name="COMPFULL">[1]Energy!$X$94</definedName>
    <definedName name="DUN_CNT">[1]Energy!$AZ$5:$BC$19</definedName>
    <definedName name="DUN_FORM">[1]Energy!$AF$56</definedName>
    <definedName name="DUN_TBL">[1]Energy!$AY$4:$BB$19</definedName>
    <definedName name="DUNCONT">[1]Energy!$AF$43</definedName>
    <definedName name="dw">[1]Energy!$AN$50:$AQ$67</definedName>
    <definedName name="dwhd">[1]GEN!$AO$109:$AR$127</definedName>
    <definedName name="DWR_FORM">[1]Energy!$AF$58</definedName>
    <definedName name="DWR_TBL">[1]Energy!$BW$4:$BZ$22</definedName>
    <definedName name="dwtw">[1]GEN!$AK$109:$AN$115</definedName>
    <definedName name="FORMULA">[1]Energy!$IV$8165</definedName>
    <definedName name="GARY">[1]Energy!$AA$9:$AC$34</definedName>
    <definedName name="GCL_CNT">[1]Energy!$BR$5:$BU$30</definedName>
    <definedName name="GCL_FORM">[1]Energy!$AF$57</definedName>
    <definedName name="GCL_TBL">[1]Energy!$BQ$4:$BT$30</definedName>
    <definedName name="GCLCONT">[1]Energy!$AF$47</definedName>
    <definedName name="H_K1">[1]Energy!$A$556:$D$579</definedName>
    <definedName name="H_K2">[1]Energy!$F$556:$I$579</definedName>
    <definedName name="H_KBVHK">[1]GEN!$AL$150:$AO$159</definedName>
    <definedName name="hc">[1]GEN!$AI$95:$AL$99</definedName>
    <definedName name="hgh_cnt">[1]Energy!$AN$5:$AQ$22</definedName>
    <definedName name="HGH_FORM">[1]Energy!$AF$52</definedName>
    <definedName name="HGH_TBL">[1]Energy!$AM$4:$AP$30</definedName>
    <definedName name="HGHCONT">[1]Energy!$AF$39</definedName>
    <definedName name="hh">[1]GEN!$Y$2:$AB$8</definedName>
    <definedName name="HLHTable1">'[2]2006 Price Volatility'!$O$18:$AA$79</definedName>
    <definedName name="KER_TBL">[1]Energy!$BW$4:$BZ$16</definedName>
    <definedName name="KERCONT">[1]Energy!$AG$35</definedName>
    <definedName name="KOT_CNT">[1]Energy!$CD$5:$CG$16</definedName>
    <definedName name="KOT_FORM">[1]Energy!$AF$60</definedName>
    <definedName name="KOT_TBL">[1]Energy!$CC$4:$CF$16</definedName>
    <definedName name="KOTCONT">[1]Energy!$AF$44</definedName>
    <definedName name="kr">[1]GEN!$Y$11:$AB$21</definedName>
    <definedName name="lb">[1]GEN!$Y$30:$AB$49</definedName>
    <definedName name="lbb">[1]GEN!$AC$30:$AF$45</definedName>
    <definedName name="lgr">[1]GEN!$Y$124:$AB$135</definedName>
    <definedName name="LIB_CNT">[1]Energy!$AH$5:$AK$25</definedName>
    <definedName name="LIB_FORM">[1]Energy!$AF$51</definedName>
    <definedName name="LIB_TBL">[1]Energy!$AG$4:$AJ$25</definedName>
    <definedName name="LIBCONT">[1]Energy!$AF$42</definedName>
    <definedName name="LKCHLHK">[1]Capacity!$U$17:$AA$21</definedName>
    <definedName name="LLHTable1">'[2]2006 Price Volatility'!$A$18:$M$79</definedName>
    <definedName name="lob">[1]GEN!$AC$159:$AF$167</definedName>
    <definedName name="LWCelltoListRawViewsFrom" hidden="1">[1]LiveWebData!$D$219</definedName>
    <definedName name="LWCelltoListSplitsFrom" hidden="1">[1]LiveWebData!$I$219</definedName>
    <definedName name="LWCelltoListViewsFrom" hidden="1">[1]LiveWebData!$F$219</definedName>
    <definedName name="LWChartsList" hidden="1">[1]LiveWebData!$K$219:$K$418</definedName>
    <definedName name="LWFilterCol" hidden="1">[1]LiveWebData!$O$16:$O$216</definedName>
    <definedName name="LWListofRangeNames" hidden="1">[1]LiveWebData!$A$15:$A$216</definedName>
    <definedName name="LWNetworkData" hidden="1">[1]LiveWebData!$A$4:$Z$5</definedName>
    <definedName name="LWRangeData" hidden="1">[1]LiveWebData!$A$13:$Z$216</definedName>
    <definedName name="LWRangeNamesListFirstCell" hidden="1">[1]LiveWebData!$A$15</definedName>
    <definedName name="LWRangesDefaults" hidden="1">[1]LiveWebData!$A$14</definedName>
    <definedName name="LWRawRangeNamesList" hidden="1">[1]LiveWebData!$A$219:$A$418</definedName>
    <definedName name="LWRawViewNamesList" hidden="1">[1]LiveWebData!$D$219:$D$418</definedName>
    <definedName name="LWSplitsList" hidden="1">[1]LiveWebData!$I$219:$I$418</definedName>
    <definedName name="LWTableCol" hidden="1">[1]LiveWebData!$N$15:$N$216</definedName>
    <definedName name="LWViewNamesList" hidden="1">[1]LiveWebData!$F$219:$F$418</definedName>
    <definedName name="LWViewonsheetsList" hidden="1">[1]LiveWebData!$G$219:$G$418</definedName>
    <definedName name="LWWBData" hidden="1">[1]LiveWebData!$A$8:$Z$10</definedName>
    <definedName name="LWWBDataFirstCell" hidden="1">[1]LiveWebData!$A$10</definedName>
    <definedName name="LWWBDefaults" hidden="1">[1]LiveWebData!$A$9</definedName>
    <definedName name="mic">[1]GEN!$AC$52:$AF$57</definedName>
    <definedName name="MIC_CNT">[1]Energy!$BF$5:$BI$25</definedName>
    <definedName name="MIC_FORM">[1]Energy!$AF$54</definedName>
    <definedName name="MIC_TBL">[1]Energy!$BE$4:$BH$25</definedName>
    <definedName name="MICCONT">[1]Energy!$AF$45</definedName>
    <definedName name="MN">[1]GEN!$Y$138:$AB$145</definedName>
    <definedName name="MNHK">[1]GEN!$AC$139:$AF$145</definedName>
    <definedName name="Pal_Workbook_GUID" hidden="1">"C61FTX7F2F4HMUNFZ6ZS7MVP"</definedName>
    <definedName name="PalisadeReportWorkbookCreatedBy">"AtRisk"</definedName>
    <definedName name="_xlnm.Print_Area" localSheetId="0">'Slice Product 38'!$A$1:$L$70</definedName>
    <definedName name="_xlnm.Print_Titles">[1]Energy!$A$1:$IV$4</definedName>
    <definedName name="Print_Titles_MI">[3]Energy!$A$1:$IV$4,[3]Energy!$A$1:$B$65536</definedName>
    <definedName name="pt">[1]GEN!$AE$109:$AH$121</definedName>
    <definedName name="RI">[1]GEN!$AC$88:$AF$97</definedName>
    <definedName name="RIENCE">[1]Capacity!$U$25:$X$29</definedName>
    <definedName name="RIENCP">[1]Capacity!$U$36:$X$40</definedName>
    <definedName name="rigen">[1]Capacity!$AC$3:$AF$11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RHK">[1]Capacity!$U$3:$AA$12</definedName>
    <definedName name="rs">[1]GEN!$AC$4:$AF$7</definedName>
    <definedName name="S">'[4]BS-IVCalculator'!$D$4</definedName>
    <definedName name="simLLH">[1]Simulation!$B$36:$M$36</definedName>
    <definedName name="SimLoad">[1]Simulation!$B$27:$M$27</definedName>
    <definedName name="simRR">[1]Simulation!$B$5:$M$5</definedName>
    <definedName name="simWen">[1]Simulation!$B$6:$M$6</definedName>
    <definedName name="sm">[1]GEN!$AH$11:$AK$17</definedName>
    <definedName name="ST_DATE">[1]Energy!$C$2</definedName>
    <definedName name="wanapumwp">[1]GEN!$Y$109:$AB$121</definedName>
    <definedName name="WANENC">[1]Capacity!$AC$16:$AF$22</definedName>
    <definedName name="wl">[1]GEN!$Y$88:$AB$106</definedName>
    <definedName name="wn">[1]GEN!$AH$41:$AK$49</definedName>
    <definedName name="wp">[1]GEN!$Y$109:$AB$121</definedName>
    <definedName name="XLSIMSIM_sub_3" hidden="1">"$M$38"",""Avg"",""'Simulation'!$N$38"",""3"",""4"",""30,000"",""0""}"</definedName>
    <definedName name="XLSIMSIM_sub_4" hidden="1">"Output 24"",""Energy!$S$116"",""Output 25"",""Energy!$T$116"",""2"",""2"",""200"",""0""}"</definedName>
    <definedName name="XLSIMSIM_sub_5" hidden="1">"tput 32"",""Energy!$P$116"",""Output 33"",""Energy!$Q$116"",""Output 34"",""Energy!$R$116"",""Output 35"",""Energy!$S$116"",""Output 36"",""Energy!$T$116"",""Output 37"",""Energy!$I$120"",""Output 38"",""Energy!$J$120"",""Output 39"",""Energy!$K$120"""</definedName>
    <definedName name="XLSIMSIM_sub_6" hidden="1">",""Output 40"",""Energy!$L$120"",""Output 41"",""Energy!$M$120"",""Output 42"",""Energy!$N$120"",""Output 43"",""Energy!$O$120"",""Output 44"",""Energy!$P$120"",""Output 45"",""Energy!$Q$120"",""Output 46"",""Energy!$R$120"",""Output 47"",""Energy!$S"</definedName>
    <definedName name="XLSIMSIM_sub_7" hidden="1">"$120"",""Output 48"",""Energy!$T$120"",""Simulated Year"",""Simulation!$B$3"",""1"",""3"",""1,000"",""0""}"</definedName>
    <definedName name="Z_02B292DF_C806_11D2_8056_0060B0350440_.wvu.PrintArea" hidden="1">[3]Energy!$A$5:$R$174,[3]Energy!$CE$5:$DC$58,[3]Energy!$A$212:$P$226</definedName>
    <definedName name="Z_02B292DF_C806_11D2_8056_0060B0350440_.wvu.PrintTitles" hidden="1">[1]Energy!$A$1:$IV$4</definedName>
    <definedName name="Z_02B292E0_C806_11D2_8056_0060B0350440_.wvu.PrintArea" hidden="1">[3]Energy!$A$5:$R$174,[3]Energy!$CE$5:$DC$58,[3]Energy!$A$212:$P$226</definedName>
    <definedName name="Z_02B292E0_C806_11D2_8056_0060B0350440_.wvu.PrintTitles" hidden="1">[1]Energy!$A$1:$IV$4</definedName>
    <definedName name="Z_03D35E61_CD8C_11D2_8056_0060B0350440_.wvu.PrintArea" hidden="1">[3]Energy!$A$5:$R$174,[3]Energy!$CE$5:$DC$58,[3]Energy!$A$212:$P$226</definedName>
    <definedName name="Z_03D35E61_CD8C_11D2_8056_0060B0350440_.wvu.PrintTitles" hidden="1">[1]Energy!$A$1:$IV$4</definedName>
    <definedName name="Z_053FF9A0_F729_11D2_805F_0060B0350440_.wvu.PrintArea" hidden="1">[3]Energy!$A$5:$R$174,[3]Energy!$CE$5:$DC$58,[3]Energy!$A$212:$P$226</definedName>
    <definedName name="Z_053FF9A0_F729_11D2_805F_0060B0350440_.wvu.PrintTitles" hidden="1">[1]Energy!$A$1:$IV$4</definedName>
    <definedName name="Z_060B6810_426E_11D2_8049_0060B0350440_.wvu.PrintArea" hidden="1">[3]Energy!$A$5:$R$174,[3]Energy!$CE$5:$DC$58,[3]Energy!$A$212:$P$226</definedName>
    <definedName name="Z_060B6810_426E_11D2_8049_0060B0350440_.wvu.PrintTitles" hidden="1">[1]Energy!$A$1:$IV$4</definedName>
    <definedName name="Z_06A467A0_D186_11D2_8058_0060B0350440_.wvu.PrintArea" hidden="1">[3]Energy!$A$5:$R$174,[3]Energy!$CE$5:$DC$58,[3]Energy!$A$212:$P$226</definedName>
    <definedName name="Z_06A467A0_D186_11D2_8058_0060B0350440_.wvu.PrintTitles" hidden="1">[1]Energy!$A$1:$IV$4</definedName>
    <definedName name="Z_06D27080_E5E3_11D2_805B_0060B0350440_.wvu.PrintArea" hidden="1">[3]Energy!$A$5:$R$174,[3]Energy!$CE$5:$DC$58,[3]Energy!$A$212:$P$226</definedName>
    <definedName name="Z_06D27080_E5E3_11D2_805B_0060B0350440_.wvu.PrintTitles" hidden="1">[1]Energy!$A$1:$IV$4</definedName>
    <definedName name="Z_06EE6D40_0877_11D3_8061_0060B0350440_.wvu.PrintArea" hidden="1">[3]Energy!$A$5:$R$173,[3]Energy!$CE$5:$DC$58,[3]Energy!$A$211:$P$225</definedName>
    <definedName name="Z_06EE6D40_0877_11D3_8061_0060B0350440_.wvu.PrintTitles" hidden="1">[1]Energy!$A$1:$IV$4</definedName>
    <definedName name="Z_07735A90_D0A6_11D2_8057_0060B0350440_.wvu.PrintArea" hidden="1">[3]Energy!$A$5:$R$174,[3]Energy!$CE$5:$DC$58,[3]Energy!$A$212:$P$226</definedName>
    <definedName name="Z_07735A90_D0A6_11D2_8057_0060B0350440_.wvu.PrintTitles" hidden="1">[1]Energy!$A$1:$IV$4</definedName>
    <definedName name="Z_07AFDC10_DB1D_11D2_8059_0060B0350440_.wvu.PrintArea" hidden="1">[3]Energy!$A$5:$R$174,[3]Energy!$CE$5:$DC$58,[3]Energy!$A$212:$P$226</definedName>
    <definedName name="Z_07AFDC10_DB1D_11D2_8059_0060B0350440_.wvu.PrintTitles" hidden="1">[1]Energy!$A$1:$IV$4</definedName>
    <definedName name="Z_08795531_4FEA_11D3_8066_0060B0350440_.wvu.PrintArea" hidden="1">[3]Energy!$A$5:$R$173,[3]Energy!$CE$5:$DC$58,[3]Energy!$A$211:$P$225</definedName>
    <definedName name="Z_08795531_4FEA_11D3_8066_0060B0350440_.wvu.PrintTitles" hidden="1">[1]Energy!$A$1:$IV$4</definedName>
    <definedName name="Z_08ACAC10_3B82_11D2_8043_0060B0350440_.wvu.PrintArea" hidden="1">[3]Energy!$A$5:$R$174,[3]Energy!$CE$5:$DC$58,[3]Energy!$A$212:$P$226</definedName>
    <definedName name="Z_08ACAC10_3B82_11D2_8043_0060B0350440_.wvu.PrintTitles" hidden="1">[1]Energy!$A$1:$IV$4</definedName>
    <definedName name="Z_094D3451_4727_11D2_8049_0060B0350440_.wvu.PrintArea" hidden="1">[3]Energy!$A$5:$R$174,[3]Energy!$CE$5:$DC$58,[3]Energy!$A$212:$P$226</definedName>
    <definedName name="Z_094D3451_4727_11D2_8049_0060B0350440_.wvu.PrintTitles" hidden="1">[1]Energy!$A$1:$IV$4</definedName>
    <definedName name="Z_09FE1B35_B450_11D1_8029_0060B0350440_.wvu.PrintArea" hidden="1">[3]Energy!$A$5:$R$174,[3]Energy!$CE$5:$DC$58,[3]Energy!$A$212:$P$226</definedName>
    <definedName name="Z_09FE1B35_B450_11D1_8029_0060B0350440_.wvu.PrintTitles" hidden="1">[1]Energy!$A$1:$IV$4</definedName>
    <definedName name="Z_0A7D58B1_6A9D_11D2_8051_0060B0350440_.wvu.PrintArea" hidden="1">[3]Energy!$A$5:$R$174,[3]Energy!$CE$5:$DC$58,[3]Energy!$A$212:$P$226</definedName>
    <definedName name="Z_0A7D58B1_6A9D_11D2_8051_0060B0350440_.wvu.PrintTitles" hidden="1">[1]Energy!$A$1:$IV$4</definedName>
    <definedName name="Z_0D50C750_C1BD_11D2_8056_0060B0350440_.wvu.PrintArea" hidden="1">[3]Energy!$A$5:$R$174,[3]Energy!$CE$5:$DC$58,[3]Energy!$A$212:$P$226</definedName>
    <definedName name="Z_0D50C750_C1BD_11D2_8056_0060B0350440_.wvu.PrintTitles" hidden="1">[1]Energy!$A$1:$IV$4</definedName>
    <definedName name="Z_0EF5D645_B50B_11D1_8029_0060B0350440_.wvu.PrintArea" hidden="1">[3]Energy!$A$5:$R$174,[3]Energy!$CE$5:$DC$58,[3]Energy!$A$212:$P$226</definedName>
    <definedName name="Z_0EF5D645_B50B_11D1_8029_0060B0350440_.wvu.PrintTitles" hidden="1">[1]Energy!$A$1:$IV$4</definedName>
    <definedName name="Z_11A63220_AA2D_11D2_8055_0060B0350440_.wvu.PrintArea" hidden="1">[3]Energy!$A$5:$R$174,[3]Energy!$CE$5:$DC$58,[3]Energy!$A$212:$P$226</definedName>
    <definedName name="Z_11A63220_AA2D_11D2_8055_0060B0350440_.wvu.PrintTitles" hidden="1">[1]Energy!$A$1:$IV$4</definedName>
    <definedName name="Z_1253FE60_40EA_11D2_8049_0060B0350440_.wvu.PrintArea" hidden="1">[3]Energy!$A$5:$R$174,[3]Energy!$CE$5:$DC$58,[3]Energy!$A$212:$P$226</definedName>
    <definedName name="Z_1253FE60_40EA_11D2_8049_0060B0350440_.wvu.PrintTitles" hidden="1">[1]Energy!$A$1:$IV$4</definedName>
    <definedName name="Z_12C0D005_9F10_11D1_8028_0060B0350440_.wvu.PrintArea" hidden="1">[3]Energy!$A$5:$R$174,[3]Energy!$CE$5:$DC$58,[3]Energy!$A$212:$P$226</definedName>
    <definedName name="Z_12C0D005_9F10_11D1_8028_0060B0350440_.wvu.PrintTitles" hidden="1">[1]Energy!$A$1:$IV$4</definedName>
    <definedName name="Z_12C776C0_6F52_11D2_8051_0060B0350440_.wvu.PrintArea" hidden="1">[3]Energy!$A$5:$R$174,[3]Energy!$CE$5:$DC$58,[3]Energy!$A$212:$P$226</definedName>
    <definedName name="Z_12C776C0_6F52_11D2_8051_0060B0350440_.wvu.PrintTitles" hidden="1">[1]Energy!$A$1:$IV$4</definedName>
    <definedName name="Z_14885072_1CBC_11D2_803E_0060B0350440_.wvu.PrintArea" hidden="1">[3]Energy!$A$5:$R$174,[3]Energy!$CE$5:$DC$58,[3]Energy!$A$212:$P$226</definedName>
    <definedName name="Z_14885072_1CBC_11D2_803E_0060B0350440_.wvu.PrintTitles" hidden="1">[1]Energy!$A$1:$IV$4</definedName>
    <definedName name="Z_15E00CD6_3060_11D2_803F_0060B0350440_.wvu.PrintArea" hidden="1">[3]Energy!$A$5:$R$174,[3]Energy!$CE$5:$DC$58,[3]Energy!$A$212:$P$226</definedName>
    <definedName name="Z_15E00CD6_3060_11D2_803F_0060B0350440_.wvu.PrintTitles" hidden="1">[1]Energy!$A$1:$IV$4</definedName>
    <definedName name="Z_195D56C0_6501_11D2_804F_0060B0350440_.wvu.PrintArea" hidden="1">[3]Energy!$A$5:$R$174,[3]Energy!$CE$5:$DC$58,[3]Energy!$A$212:$P$226</definedName>
    <definedName name="Z_195D56C0_6501_11D2_804F_0060B0350440_.wvu.PrintTitles" hidden="1">[1]Energy!$A$1:$IV$4</definedName>
    <definedName name="Z_19FA5D95_98FC_11D1_8026_0060B0350440_.wvu.PrintArea" hidden="1">[3]Energy!$A$5:$R$174,[3]Energy!$CE$5:$DC$58,[3]Energy!$A$212:$P$226</definedName>
    <definedName name="Z_19FA5D95_98FC_11D1_8026_0060B0350440_.wvu.PrintTitles" hidden="1">[1]Energy!$A$1:$IV$4</definedName>
    <definedName name="Z_1CFA2F50_DD7B_11D2_805B_0060B0350440_.wvu.PrintArea" hidden="1">[3]Energy!$A$5:$R$174,[3]Energy!$CE$5:$DC$58,[3]Energy!$A$212:$P$226</definedName>
    <definedName name="Z_1CFA2F50_DD7B_11D2_805B_0060B0350440_.wvu.PrintTitles" hidden="1">[1]Energy!$A$1:$IV$4</definedName>
    <definedName name="Z_1D6BBB10_0942_11D3_8061_0060B0350440_.wvu.PrintArea" hidden="1">[3]Energy!$A$5:$R$173,[3]Energy!$CE$5:$DC$58,[3]Energy!$A$211:$P$225</definedName>
    <definedName name="Z_1D6BBB10_0942_11D3_8061_0060B0350440_.wvu.PrintTitles" hidden="1">[1]Energy!$A$1:$IV$4</definedName>
    <definedName name="Z_1DD50A55_CD6A_11D1_802E_0060B0350440_.wvu.PrintArea" hidden="1">[3]Energy!$A$5:$R$174,[3]Energy!$CE$5:$DC$58,[3]Energy!$A$212:$P$226</definedName>
    <definedName name="Z_1DD50A55_CD6A_11D1_802E_0060B0350440_.wvu.PrintTitles" hidden="1">[1]Energy!$A$1:$IV$4</definedName>
    <definedName name="Z_1DD50A5E_CD6A_11D1_802E_0060B0350440_.wvu.PrintArea" hidden="1">[3]Energy!$A$5:$R$174,[3]Energy!$CE$5:$DC$58,[3]Energy!$A$212:$P$226</definedName>
    <definedName name="Z_1DD50A5E_CD6A_11D1_802E_0060B0350440_.wvu.PrintTitles" hidden="1">[1]Energy!$A$1:$IV$4</definedName>
    <definedName name="Z_1FDB0650_F66B_11D2_805F_0060B0350440_.wvu.PrintArea" hidden="1">[3]Energy!$A$5:$R$174,[3]Energy!$CE$5:$DC$58,[3]Energy!$A$212:$P$226</definedName>
    <definedName name="Z_1FDB0650_F66B_11D2_805F_0060B0350440_.wvu.PrintTitles" hidden="1">[1]Energy!$A$1:$IV$4</definedName>
    <definedName name="Z_213D1E26_91DA_11D1_8025_0060B0350440_.wvu.PrintArea" hidden="1">[3]Energy!$A$5:$R$174,[3]Energy!$CE$5:$DC$58,[3]Energy!$A$212:$P$226</definedName>
    <definedName name="Z_213D1E26_91DA_11D1_8025_0060B0350440_.wvu.PrintTitles" hidden="1">[1]Energy!$A$1:$IV$4</definedName>
    <definedName name="Z_23381220_5BB2_11D3_8067_0060B0350440_.wvu.PrintArea" hidden="1">[3]Energy!$A$5:$R$173,[3]Energy!$CE$5:$DC$58,[3]Energy!$A$211:$P$225</definedName>
    <definedName name="Z_23381220_5BB2_11D3_8067_0060B0350440_.wvu.PrintTitles" hidden="1">[1]Energy!$A$1:$IV$4</definedName>
    <definedName name="Z_24094BE1_5574_11D3_8066_0060B0350440_.wvu.PrintArea" hidden="1">[3]Energy!$A$5:$R$173,[3]Energy!$CE$5:$DC$58,[3]Energy!$A$211:$P$225</definedName>
    <definedName name="Z_24094BE1_5574_11D3_8066_0060B0350440_.wvu.PrintTitles" hidden="1">[1]Energy!$A$1:$IV$4</definedName>
    <definedName name="Z_259075A2_EB62_11D2_805B_0060B0350440_.wvu.PrintArea" hidden="1">[3]Energy!$A$5:$R$174,[3]Energy!$CE$5:$DC$58,[3]Energy!$A$212:$P$226</definedName>
    <definedName name="Z_259075A2_EB62_11D2_805B_0060B0350440_.wvu.PrintTitles" hidden="1">[1]Energy!$A$1:$IV$4</definedName>
    <definedName name="Z_25F80EC0_94EB_11D2_8053_0060B0350440_.wvu.PrintArea" hidden="1">[3]Energy!$A$5:$R$174,[3]Energy!$CE$5:$DC$58,[3]Energy!$A$212:$P$226</definedName>
    <definedName name="Z_25F80EC0_94EB_11D2_8053_0060B0350440_.wvu.PrintTitles" hidden="1">[1]Energy!$A$1:$IV$4</definedName>
    <definedName name="Z_26356F90_B462_11D2_8055_0060B0350440_.wvu.PrintArea" hidden="1">[3]Energy!$A$5:$R$174,[3]Energy!$CE$5:$DC$58,[3]Energy!$A$212:$P$226</definedName>
    <definedName name="Z_26356F90_B462_11D2_8055_0060B0350440_.wvu.PrintTitles" hidden="1">[1]Energy!$A$1:$IV$4</definedName>
    <definedName name="Z_26BEBAE0_99AF_11D2_8055_0060B0350440_.wvu.PrintArea" hidden="1">[3]Energy!$A$5:$R$174,[3]Energy!$CE$5:$DC$58,[3]Energy!$A$212:$P$226</definedName>
    <definedName name="Z_26BEBAE0_99AF_11D2_8055_0060B0350440_.wvu.PrintTitles" hidden="1">[1]Energy!$A$1:$IV$4</definedName>
    <definedName name="Z_27AD1780_12A0_11D3_8063_0060B0350440_.wvu.PrintArea" hidden="1">[3]Energy!$A$5:$R$173,[3]Energy!$CE$5:$DC$58,[3]Energy!$A$211:$P$225</definedName>
    <definedName name="Z_27AD1780_12A0_11D3_8063_0060B0350440_.wvu.PrintTitles" hidden="1">[1]Energy!$A$1:$IV$4</definedName>
    <definedName name="Z_28F52DD1_435D_11D2_8049_0060B0350440_.wvu.PrintArea" hidden="1">[3]Energy!$A$5:$R$174,[3]Energy!$CE$5:$DC$58,[3]Energy!$A$212:$P$226</definedName>
    <definedName name="Z_28F52DD1_435D_11D2_8049_0060B0350440_.wvu.PrintTitles" hidden="1">[1]Energy!$A$1:$IV$4</definedName>
    <definedName name="Z_2A1C5A25_B379_11D1_8028_0060B0350440_.wvu.PrintArea" hidden="1">[3]Energy!$A$5:$R$174,[3]Energy!$CE$5:$DC$58,[3]Energy!$A$212:$P$226</definedName>
    <definedName name="Z_2A1C5A25_B379_11D1_8028_0060B0350440_.wvu.PrintTitles" hidden="1">[1]Energy!$A$1:$IV$4</definedName>
    <definedName name="Z_2B742650_4BFC_11D3_8066_0060B0350440_.wvu.PrintArea" hidden="1">[3]Energy!$A$5:$R$173,[3]Energy!$CE$5:$DC$58,[3]Energy!$A$211:$P$225</definedName>
    <definedName name="Z_2B742650_4BFC_11D3_8066_0060B0350440_.wvu.PrintTitles" hidden="1">[1]Energy!$A$1:$IV$4</definedName>
    <definedName name="Z_2BE5B49E_D965_11D1_802F_0060B0350440_.wvu.PrintArea" hidden="1">[3]Energy!$A$5:$R$174,[3]Energy!$CE$5:$DC$58,[3]Energy!$A$212:$P$226</definedName>
    <definedName name="Z_2BE5B49E_D965_11D1_802F_0060B0350440_.wvu.PrintTitles" hidden="1">[1]Energy!$A$1:$IV$4</definedName>
    <definedName name="Z_2CA48410_53EC_11D2_804C_0060B0350440_.wvu.PrintArea" hidden="1">[3]Energy!$A$5:$R$174,[3]Energy!$CE$5:$DC$58,[3]Energy!$A$212:$P$226</definedName>
    <definedName name="Z_2CA48410_53EC_11D2_804C_0060B0350440_.wvu.PrintTitles" hidden="1">[1]Energy!$A$1:$IV$4</definedName>
    <definedName name="Z_2D9F7C85_B2EF_11D1_8028_0060B0350440_.wvu.PrintArea" hidden="1">[3]Energy!$A$5:$R$174,[3]Energy!$CE$5:$DC$58,[3]Energy!$A$212:$P$226</definedName>
    <definedName name="Z_2D9F7C85_B2EF_11D1_8028_0060B0350440_.wvu.PrintTitles" hidden="1">[1]Energy!$A$1:$IV$4</definedName>
    <definedName name="Z_2E7D9271_9436_11D2_8053_0060B0350440_.wvu.PrintArea" hidden="1">[3]Energy!$A$5:$R$174,[3]Energy!$CE$5:$DC$58,[3]Energy!$A$212:$P$226</definedName>
    <definedName name="Z_2E7D9271_9436_11D2_8053_0060B0350440_.wvu.PrintTitles" hidden="1">[1]Energy!$A$1:$IV$4</definedName>
    <definedName name="Z_2FB43B90_F40E_11D2_805C_0060B0350440_.wvu.PrintArea" hidden="1">[3]Energy!$A$5:$R$174,[3]Energy!$CE$5:$DC$58,[3]Energy!$A$212:$P$226</definedName>
    <definedName name="Z_2FB43B90_F40E_11D2_805C_0060B0350440_.wvu.PrintTitles" hidden="1">[1]Energy!$A$1:$IV$4</definedName>
    <definedName name="Z_2FF0E9E0_4F22_11D3_8066_0060B0350440_.wvu.PrintArea" hidden="1">[3]Energy!$A$5:$R$173,[3]Energy!$CE$5:$DC$58,[3]Energy!$A$211:$P$225</definedName>
    <definedName name="Z_2FF0E9E0_4F22_11D3_8066_0060B0350440_.wvu.PrintTitles" hidden="1">[1]Energy!$A$1:$IV$4</definedName>
    <definedName name="Z_308E0A81_1368_11D3_8063_0060B0350440_.wvu.PrintArea" hidden="1">[3]Energy!$A$5:$R$173,[3]Energy!$CE$5:$DC$58,[3]Energy!$A$211:$P$225</definedName>
    <definedName name="Z_308E0A81_1368_11D3_8063_0060B0350440_.wvu.PrintTitles" hidden="1">[1]Energy!$A$1:$IV$4</definedName>
    <definedName name="Z_32F58F76_A97A_11D1_8028_0060B0350440_.wvu.PrintArea" hidden="1">[3]Energy!$A$5:$R$174,[3]Energy!$CE$5:$DC$58,[3]Energy!$A$212:$P$226</definedName>
    <definedName name="Z_32F58F76_A97A_11D1_8028_0060B0350440_.wvu.PrintTitles" hidden="1">[1]Energy!$A$1:$IV$4</definedName>
    <definedName name="Z_3479FDA5_AF8C_11D1_8028_0060B0350440_.wvu.PrintArea" hidden="1">[3]Energy!$A$5:$R$174,[3]Energy!$CE$5:$DC$58,[3]Energy!$A$212:$P$226</definedName>
    <definedName name="Z_3479FDA5_AF8C_11D1_8028_0060B0350440_.wvu.PrintTitles" hidden="1">[1]Energy!$A$1:$IV$4</definedName>
    <definedName name="Z_347C2985_AA0B_11D1_8028_0060B0350440_.wvu.PrintArea" hidden="1">[3]Energy!$A$5:$R$174,[3]Energy!$CE$5:$DC$58,[3]Energy!$A$212:$P$226</definedName>
    <definedName name="Z_347C2985_AA0B_11D1_8028_0060B0350440_.wvu.PrintTitles" hidden="1">[1]Energy!$A$1:$IV$4</definedName>
    <definedName name="Z_35944500_4E58_11D3_8066_0060B0350440_.wvu.PrintArea" hidden="1">[3]Energy!$A$5:$R$173,[3]Energy!$CE$5:$DC$58,[3]Energy!$A$211:$P$225</definedName>
    <definedName name="Z_35944500_4E58_11D3_8066_0060B0350440_.wvu.PrintTitles" hidden="1">[1]Energy!$A$1:$IV$4</definedName>
    <definedName name="Z_36CDB3E0_4B2F_11D3_8066_0060B0350440_.wvu.PrintArea" hidden="1">[3]Energy!$A$5:$R$173,[3]Energy!$CE$5:$DC$58,[3]Energy!$A$211:$P$225</definedName>
    <definedName name="Z_36CDB3E0_4B2F_11D3_8066_0060B0350440_.wvu.PrintTitles" hidden="1">[1]Energy!$A$1:$IV$4</definedName>
    <definedName name="Z_36DBD720_F7EC_11D2_805F_0060B0350440_.wvu.PrintArea" hidden="1">[3]Energy!$A$5:$R$174,[3]Energy!$CE$5:$DC$58,[3]Energy!$A$212:$P$226</definedName>
    <definedName name="Z_36DBD720_F7EC_11D2_805F_0060B0350440_.wvu.PrintTitles" hidden="1">[1]Energy!$A$1:$IV$4</definedName>
    <definedName name="Z_36F79860_47EC_11D2_8049_0060B0350440_.wvu.PrintArea" hidden="1">[3]Energy!$A$5:$R$174,[3]Energy!$CE$5:$DC$58,[3]Energy!$A$212:$P$226</definedName>
    <definedName name="Z_36F79860_47EC_11D2_8049_0060B0350440_.wvu.PrintTitles" hidden="1">[1]Energy!$A$1:$IV$4</definedName>
    <definedName name="Z_38406DB5_B2BC_11D1_8028_0060B0350440_.wvu.PrintArea" hidden="1">[3]Energy!$A$5:$R$174,[3]Energy!$CE$5:$DC$58,[3]Energy!$A$212:$P$226</definedName>
    <definedName name="Z_38406DB5_B2BC_11D1_8028_0060B0350440_.wvu.PrintTitles" hidden="1">[1]Energy!$A$1:$IV$4</definedName>
    <definedName name="Z_389433E5_74C4_11D2_8051_0060B0350440_.wvu.PrintArea" hidden="1">[3]Energy!$A$5:$R$174,[3]Energy!$CE$5:$DC$58,[3]Energy!$A$212:$P$226</definedName>
    <definedName name="Z_389433E5_74C4_11D2_8051_0060B0350440_.wvu.PrintTitles" hidden="1">[1]Energy!$A$1:$IV$4</definedName>
    <definedName name="Z_39C0C7F0_F34B_11D2_805C_0060B0350440_.wvu.PrintArea" hidden="1">[3]Energy!$A$5:$R$174,[3]Energy!$CE$5:$DC$58,[3]Energy!$A$212:$P$226</definedName>
    <definedName name="Z_39C0C7F0_F34B_11D2_805C_0060B0350440_.wvu.PrintTitles" hidden="1">[1]Energy!$A$1:$IV$4</definedName>
    <definedName name="Z_3B97B450_6830_11D2_8050_0060B0350440_.wvu.PrintArea" hidden="1">[3]Energy!$A$5:$R$174,[3]Energy!$CE$5:$DC$58,[3]Energy!$A$212:$P$226</definedName>
    <definedName name="Z_3B97B450_6830_11D2_8050_0060B0350440_.wvu.PrintTitles" hidden="1">[1]Energy!$A$1:$IV$4</definedName>
    <definedName name="Z_3C915295_9CE2_11D1_8027_0060B0350440_.wvu.PrintArea" hidden="1">[3]Energy!$A$5:$R$174,[3]Energy!$CE$5:$DC$58,[3]Energy!$A$212:$P$226</definedName>
    <definedName name="Z_3C915295_9CE2_11D1_8027_0060B0350440_.wvu.PrintTitles" hidden="1">[1]Energy!$A$1:$IV$4</definedName>
    <definedName name="Z_3EBE83B0_8090_11D2_8052_0060B0350440_.wvu.PrintArea" hidden="1">[3]Energy!$A$5:$R$174,[3]Energy!$CE$5:$DC$58,[3]Energy!$A$212:$P$226</definedName>
    <definedName name="Z_3EBE83B0_8090_11D2_8052_0060B0350440_.wvu.PrintTitles" hidden="1">[1]Energy!$A$1:$IV$4</definedName>
    <definedName name="Z_3EDAF811_62BD_11D2_804F_0060B0350440_.wvu.PrintArea" hidden="1">[3]Energy!$A$5:$R$174,[3]Energy!$CE$5:$DC$58,[3]Energy!$A$212:$P$226</definedName>
    <definedName name="Z_3EDAF811_62BD_11D2_804F_0060B0350440_.wvu.PrintTitles" hidden="1">[1]Energy!$A$1:$IV$4</definedName>
    <definedName name="Z_3FF35E70_4401_11D2_8049_0060B0350440_.wvu.PrintArea" hidden="1">[3]Energy!$A$5:$R$174,[3]Energy!$CE$5:$DC$58,[3]Energy!$A$212:$P$226</definedName>
    <definedName name="Z_3FF35E70_4401_11D2_8049_0060B0350440_.wvu.PrintTitles" hidden="1">[1]Energy!$A$1:$IV$4</definedName>
    <definedName name="Z_4193D695_E079_11D1_8032_0060B0350440_.wvu.PrintArea" hidden="1">[3]Energy!$A$5:$R$174,[3]Energy!$CE$5:$DC$58,[3]Energy!$A$212:$P$226</definedName>
    <definedName name="Z_4193D695_E079_11D1_8032_0060B0350440_.wvu.PrintTitles" hidden="1">[1]Energy!$A$1:$IV$4</definedName>
    <definedName name="Z_421B9090_36E5_11D2_8041_0060B0350440_.wvu.PrintArea" hidden="1">[3]Energy!$A$5:$R$174,[3]Energy!$CE$5:$DC$58,[3]Energy!$A$212:$P$226</definedName>
    <definedName name="Z_421B9090_36E5_11D2_8041_0060B0350440_.wvu.PrintTitles" hidden="1">[1]Energy!$A$1:$IV$4</definedName>
    <definedName name="Z_44267980_0249_11D3_8060_0060B0350440_.wvu.PrintArea" hidden="1">[3]Energy!$A$5:$R$173,[3]Energy!$CE$5:$DC$58,[3]Energy!$A$211:$P$225</definedName>
    <definedName name="Z_44267980_0249_11D3_8060_0060B0350440_.wvu.PrintTitles" hidden="1">[1]Energy!$A$1:$IV$4</definedName>
    <definedName name="Z_45BAF240_EE7C_11D2_805C_0060B0350440_.wvu.PrintArea" hidden="1">[3]Energy!$A$5:$R$174,[3]Energy!$CE$5:$DC$58,[3]Energy!$A$212:$P$226</definedName>
    <definedName name="Z_45BAF240_EE7C_11D2_805C_0060B0350440_.wvu.PrintTitles" hidden="1">[1]Energy!$A$1:$IV$4</definedName>
    <definedName name="Z_4773A200_61ED_11D2_804F_0060B0350440_.wvu.PrintArea" hidden="1">[3]Energy!$A$5:$R$174,[3]Energy!$CE$5:$DC$58,[3]Energy!$A$212:$P$226</definedName>
    <definedName name="Z_4773A200_61ED_11D2_804F_0060B0350440_.wvu.PrintTitles" hidden="1">[1]Energy!$A$1:$IV$4</definedName>
    <definedName name="Z_47A79F70_9684_11D2_8053_0060B0350440_.wvu.PrintArea" hidden="1">[3]Energy!$A$5:$R$174,[3]Energy!$CE$5:$DC$58,[3]Energy!$A$212:$P$226</definedName>
    <definedName name="Z_47A79F70_9684_11D2_8053_0060B0350440_.wvu.PrintTitles" hidden="1">[1]Energy!$A$1:$IV$4</definedName>
    <definedName name="Z_4806E8C0_02F7_11D3_8060_0060B0350440_.wvu.PrintArea" hidden="1">[3]Energy!$A$5:$R$173,[3]Energy!$CE$5:$DC$58,[3]Energy!$A$211:$P$225</definedName>
    <definedName name="Z_4806E8C0_02F7_11D3_8060_0060B0350440_.wvu.PrintTitles" hidden="1">[1]Energy!$A$1:$IV$4</definedName>
    <definedName name="Z_4AF205E5_D925_11D1_802F_0060B0350440_.wvu.PrintArea" hidden="1">[3]Energy!$A$5:$R$174,[3]Energy!$CE$5:$DC$58,[3]Energy!$A$212:$P$226</definedName>
    <definedName name="Z_4AF205E5_D925_11D1_802F_0060B0350440_.wvu.PrintTitles" hidden="1">[1]Energy!$A$1:$IV$4</definedName>
    <definedName name="Z_4B2C15C1_225B_11D3_8064_0060B0350440_.wvu.PrintArea" hidden="1">[3]Energy!$A$5:$R$173,[3]Energy!$CE$5:$DC$58,[3]Energy!$A$211:$P$225</definedName>
    <definedName name="Z_4B2C15C1_225B_11D3_8064_0060B0350440_.wvu.PrintTitles" hidden="1">[1]Energy!$A$1:$IV$4</definedName>
    <definedName name="Z_4BC7D950_DD6A_11D2_805B_0060B0350440_.wvu.PrintArea" hidden="1">[3]Energy!$A$5:$R$174,[3]Energy!$CE$5:$DC$58,[3]Energy!$A$212:$P$226</definedName>
    <definedName name="Z_4BC7D950_DD6A_11D2_805B_0060B0350440_.wvu.PrintTitles" hidden="1">[1]Energy!$A$1:$IV$4</definedName>
    <definedName name="Z_4BDD6BA1_B789_11D2_8055_0060B0350440_.wvu.PrintArea" hidden="1">[3]Energy!$A$5:$R$174,[3]Energy!$CE$5:$DC$58,[3]Energy!$A$212:$P$226</definedName>
    <definedName name="Z_4BDD6BA1_B789_11D2_8055_0060B0350440_.wvu.PrintTitles" hidden="1">[1]Energy!$A$1:$IV$4</definedName>
    <definedName name="Z_4D13A140_D30C_11D2_8058_0060B0350440_.wvu.PrintArea" hidden="1">[3]Energy!$A$5:$R$174,[3]Energy!$CE$5:$DC$58,[3]Energy!$A$212:$P$226</definedName>
    <definedName name="Z_4D13A140_D30C_11D2_8058_0060B0350440_.wvu.PrintTitles" hidden="1">[1]Energy!$A$1:$IV$4</definedName>
    <definedName name="Z_4EF99262_262E_11D2_803E_0060B0350440_.wvu.PrintArea" hidden="1">[3]Energy!$A$5:$R$174,[3]Energy!$CE$5:$DC$58,[3]Energy!$A$212:$P$226</definedName>
    <definedName name="Z_4EF99262_262E_11D2_803E_0060B0350440_.wvu.PrintTitles" hidden="1">[1]Energy!$A$1:$IV$4</definedName>
    <definedName name="Z_4F4CDE55_BCE7_11D1_802A_0060B0350440_.wvu.PrintArea" hidden="1">[3]Energy!$A$5:$R$174,[3]Energy!$CE$5:$DC$58,[3]Energy!$A$212:$P$226</definedName>
    <definedName name="Z_4F4CDE55_BCE7_11D1_802A_0060B0350440_.wvu.PrintTitles" hidden="1">[1]Energy!$A$1:$IV$4</definedName>
    <definedName name="Z_501B3C80_6136_11D3_8067_0060B0350440_.wvu.PrintArea" hidden="1">[3]Energy!$A$5:$R$173,[3]Energy!$CE$5:$DC$58,[3]Energy!$A$211:$P$225</definedName>
    <definedName name="Z_501B3C80_6136_11D3_8067_0060B0350440_.wvu.PrintTitles" hidden="1">[1]Energy!$A$1:$IV$4</definedName>
    <definedName name="Z_505B5D91_F65F_11D2_805F_0060B0350440_.wvu.PrintArea" hidden="1">[3]Energy!$A$5:$R$174,[3]Energy!$CE$5:$DC$58,[3]Energy!$A$212:$P$226</definedName>
    <definedName name="Z_505B5D91_F65F_11D2_805F_0060B0350440_.wvu.PrintTitles" hidden="1">[1]Energy!$A$1:$IV$4</definedName>
    <definedName name="Z_509137F0_E39E_11D2_805B_0060B0350440_.wvu.PrintArea" hidden="1">[3]Energy!$A$5:$R$174,[3]Energy!$CE$5:$DC$58,[3]Energy!$A$212:$P$226</definedName>
    <definedName name="Z_509137F0_E39E_11D2_805B_0060B0350440_.wvu.PrintTitles" hidden="1">[1]Energy!$A$1:$IV$4</definedName>
    <definedName name="Z_5102A22C_C023_11D2_8056_0060B0350440_.wvu.PrintArea" hidden="1">[3]Energy!$A$5:$R$174,[3]Energy!$CE$5:$DC$58,[3]Energy!$A$212:$P$226</definedName>
    <definedName name="Z_5102A22C_C023_11D2_8056_0060B0350440_.wvu.PrintTitles" hidden="1">[1]Energy!$A$1:$IV$4</definedName>
    <definedName name="Z_51D112C0_1FE8_11D2_803E_0060B0350440_.wvu.PrintArea" hidden="1">[3]Energy!$A$5:$R$174,[3]Energy!$CE$5:$DC$58,[3]Energy!$A$212:$P$226</definedName>
    <definedName name="Z_51D112C0_1FE8_11D2_803E_0060B0350440_.wvu.PrintTitles" hidden="1">[1]Energy!$A$1:$IV$4</definedName>
    <definedName name="Z_5387F6D0_8B89_11D2_8053_0060B0350440_.wvu.PrintArea" hidden="1">[3]Energy!$A$5:$R$174,[3]Energy!$CE$5:$DC$58,[3]Energy!$A$212:$P$226</definedName>
    <definedName name="Z_5387F6D0_8B89_11D2_8053_0060B0350440_.wvu.PrintTitles" hidden="1">[1]Energy!$A$1:$IV$4</definedName>
    <definedName name="Z_53BE2BF0_1D9D_11D3_8064_0060B0350440_.wvu.PrintArea" hidden="1">[3]Energy!$A$5:$R$173,[3]Energy!$CE$5:$DC$58,[3]Energy!$A$211:$P$225</definedName>
    <definedName name="Z_53BE2BF0_1D9D_11D3_8064_0060B0350440_.wvu.PrintTitles" hidden="1">[1]Energy!$A$1:$IV$4</definedName>
    <definedName name="Z_53BE2BF3_1D9D_11D3_8064_0060B0350440_.wvu.PrintArea" hidden="1">[3]Energy!$A$5:$R$173,[3]Energy!$CE$5:$DC$58,[3]Energy!$A$211:$P$225</definedName>
    <definedName name="Z_53BE2BF3_1D9D_11D3_8064_0060B0350440_.wvu.PrintTitles" hidden="1">[1]Energy!$A$1:$IV$4</definedName>
    <definedName name="Z_5627FCD7_B8FB_11D1_8029_0060B0350440_.wvu.PrintArea" hidden="1">[3]Energy!$A$5:$R$174,[3]Energy!$CE$5:$DC$58,[3]Energy!$A$212:$P$226</definedName>
    <definedName name="Z_5627FCD7_B8FB_11D1_8029_0060B0350440_.wvu.PrintTitles" hidden="1">[1]Energy!$A$1:$IV$4</definedName>
    <definedName name="Z_5627FCE5_B8FB_11D1_8029_0060B0350440_.wvu.PrintArea" hidden="1">[3]Energy!$A$5:$R$174,[3]Energy!$CE$5:$DC$58,[3]Energy!$A$212:$P$226</definedName>
    <definedName name="Z_5627FCE5_B8FB_11D1_8029_0060B0350440_.wvu.PrintTitles" hidden="1">[1]Energy!$A$1:$IV$4</definedName>
    <definedName name="Z_573A2370_3CED_11D2_8043_0060B0350440_.wvu.PrintArea" hidden="1">[3]Energy!$A$5:$R$174,[3]Energy!$CE$5:$DC$58,[3]Energy!$A$212:$P$226</definedName>
    <definedName name="Z_573A2370_3CED_11D2_8043_0060B0350440_.wvu.PrintTitles" hidden="1">[1]Energy!$A$1:$IV$4</definedName>
    <definedName name="Z_5926A565_97F6_11D1_8026_0060B0350440_.wvu.PrintArea" hidden="1">[3]Energy!$A$5:$R$174,[3]Energy!$CE$5:$DC$58,[3]Energy!$A$212:$P$226</definedName>
    <definedName name="Z_5926A565_97F6_11D1_8026_0060B0350440_.wvu.PrintTitles" hidden="1">[1]Energy!$A$1:$IV$4</definedName>
    <definedName name="Z_5926A56E_97F6_11D1_8026_0060B0350440_.wvu.PrintArea" hidden="1">[3]Energy!$A$5:$R$174,[3]Energy!$CE$5:$DC$58,[3]Energy!$A$212:$P$226</definedName>
    <definedName name="Z_5926A56E_97F6_11D1_8026_0060B0350440_.wvu.PrintTitles" hidden="1">[1]Energy!$A$1:$IV$4</definedName>
    <definedName name="Z_596E6950_54A3_11D3_8066_0060B0350440_.wvu.PrintArea" hidden="1">[3]Energy!$A$5:$R$173,[3]Energy!$CE$5:$DC$58,[3]Energy!$A$211:$P$225</definedName>
    <definedName name="Z_596E6950_54A3_11D3_8066_0060B0350440_.wvu.PrintTitles" hidden="1">[1]Energy!$A$1:$IV$4</definedName>
    <definedName name="Z_59E682F1_E6B2_11D2_805B_0060B0350440_.wvu.PrintArea" hidden="1">[3]Energy!$A$5:$R$174,[3]Energy!$CE$5:$DC$58,[3]Energy!$A$212:$P$226</definedName>
    <definedName name="Z_59E682F1_E6B2_11D2_805B_0060B0350440_.wvu.PrintTitles" hidden="1">[1]Energy!$A$1:$IV$4</definedName>
    <definedName name="Z_5B6E4C50_FE58_11D2_8060_0060B0350440_.wvu.PrintArea" hidden="1">[3]Energy!$A$5:$R$174,[3]Energy!$CE$5:$DC$58,[3]Energy!$A$212:$P$226</definedName>
    <definedName name="Z_5B6E4C50_FE58_11D2_8060_0060B0350440_.wvu.PrintTitles" hidden="1">[1]Energy!$A$1:$IV$4</definedName>
    <definedName name="Z_5BD95B50_96CA_11D2_8054_0060B0350440_.wvu.PrintArea" hidden="1">[3]Energy!$A$5:$R$174,[3]Energy!$CE$5:$DC$58,[3]Energy!$A$212:$P$226</definedName>
    <definedName name="Z_5BD95B50_96CA_11D2_8054_0060B0350440_.wvu.PrintTitles" hidden="1">[1]Energy!$A$1:$IV$4</definedName>
    <definedName name="Z_5C242F90_AEE4_11D2_8055_0060B0350440_.wvu.PrintArea" hidden="1">[3]Energy!$A$5:$R$174,[3]Energy!$CE$5:$DC$58,[3]Energy!$A$212:$P$226</definedName>
    <definedName name="Z_5C242F90_AEE4_11D2_8055_0060B0350440_.wvu.PrintTitles" hidden="1">[1]Energy!$A$1:$IV$4</definedName>
    <definedName name="Z_5C5E2EE0_7EF5_11D2_8052_0060B0350440_.wvu.PrintArea" hidden="1">[3]Energy!$A$5:$R$174,[3]Energy!$CE$5:$DC$58,[3]Energy!$A$212:$P$226</definedName>
    <definedName name="Z_5C5E2EE0_7EF5_11D2_8052_0060B0350440_.wvu.PrintTitles" hidden="1">[1]Energy!$A$1:$IV$4</definedName>
    <definedName name="Z_5D877A35_D3B8_11D1_802F_0060B0350440_.wvu.PrintArea" hidden="1">[3]Energy!$A$5:$R$174,[3]Energy!$CE$5:$DC$58,[3]Energy!$A$212:$P$226</definedName>
    <definedName name="Z_5D877A35_D3B8_11D1_802F_0060B0350440_.wvu.PrintTitles" hidden="1">[1]Energy!$A$1:$IV$4</definedName>
    <definedName name="Z_5D9D42B0_B5FF_11D2_8055_0060B0350440_.wvu.PrintArea" hidden="1">[3]Energy!$A$5:$R$174,[3]Energy!$CE$5:$DC$58,[3]Energy!$A$212:$P$226</definedName>
    <definedName name="Z_5D9D42B0_B5FF_11D2_8055_0060B0350440_.wvu.PrintTitles" hidden="1">[1]Energy!$A$1:$IV$4</definedName>
    <definedName name="Z_5E066330_8871_11D2_8052_0060B0350440_.wvu.PrintArea" hidden="1">[3]Energy!$A$5:$R$174,[3]Energy!$CE$5:$DC$58,[3]Energy!$A$212:$P$226</definedName>
    <definedName name="Z_5E066330_8871_11D2_8052_0060B0350440_.wvu.PrintTitles" hidden="1">[1]Energy!$A$1:$IV$4</definedName>
    <definedName name="Z_5E135217_B1EE_11D1_8028_0060B0350440_.wvu.PrintArea" hidden="1">[3]Energy!$A$5:$R$174,[3]Energy!$CE$5:$DC$58,[3]Energy!$A$212:$P$226</definedName>
    <definedName name="Z_5E135217_B1EE_11D1_8028_0060B0350440_.wvu.PrintTitles" hidden="1">[1]Energy!$A$1:$IV$4</definedName>
    <definedName name="Z_5E3EB5C1_3778_11D2_8041_0060B0350440_.wvu.PrintArea" hidden="1">[3]Energy!$A$5:$R$174,[3]Energy!$CE$5:$DC$58,[3]Energy!$A$212:$P$226</definedName>
    <definedName name="Z_5E3EB5C1_3778_11D2_8041_0060B0350440_.wvu.PrintTitles" hidden="1">[1]Energy!$A$1:$IV$4</definedName>
    <definedName name="Z_6704E370_5FA5_11D3_8067_0060B0350440_.wvu.PrintArea" hidden="1">[3]Energy!$A$5:$R$173,[3]Energy!$CE$5:$DC$58,[3]Energy!$A$211:$P$225</definedName>
    <definedName name="Z_6704E370_5FA5_11D3_8067_0060B0350440_.wvu.PrintTitles" hidden="1">[1]Energy!$A$1:$IV$4</definedName>
    <definedName name="Z_674D1601_0158_11D3_8060_0060B0350440_.wvu.PrintArea" hidden="1">[3]Energy!$A$5:$R$173,[3]Energy!$CE$5:$DC$58,[3]Energy!$A$211:$P$225</definedName>
    <definedName name="Z_674D1601_0158_11D3_8060_0060B0350440_.wvu.PrintTitles" hidden="1">[1]Energy!$A$1:$IV$4</definedName>
    <definedName name="Z_6A86E810_145E_11D3_8064_0060B0350440_.wvu.PrintArea" hidden="1">[3]Energy!$A$5:$R$173,[3]Energy!$CE$5:$DC$58,[3]Energy!$A$211:$P$225</definedName>
    <definedName name="Z_6A86E810_145E_11D3_8064_0060B0350440_.wvu.PrintTitles" hidden="1">[1]Energy!$A$1:$IV$4</definedName>
    <definedName name="Z_6EAAD2F0_BAAC_11D2_8055_0060B0350440_.wvu.PrintArea" hidden="1">[3]Energy!$A$5:$R$174,[3]Energy!$CE$5:$DC$58,[3]Energy!$A$212:$P$226</definedName>
    <definedName name="Z_6EAAD2F0_BAAC_11D2_8055_0060B0350440_.wvu.PrintTitles" hidden="1">[1]Energy!$A$1:$IV$4</definedName>
    <definedName name="Z_6FC69EF5_A7CB_11D1_8028_0060B0350440_.wvu.PrintArea" hidden="1">[3]Energy!$A$5:$R$174,[3]Energy!$CE$5:$DC$58,[3]Energy!$A$212:$P$226</definedName>
    <definedName name="Z_6FC69EF5_A7CB_11D1_8028_0060B0350440_.wvu.PrintTitles" hidden="1">[1]Energy!$A$1:$IV$4</definedName>
    <definedName name="Z_6FF7E7ED_9665_11D1_8025_0060B0350440_.wvu.PrintArea" hidden="1">[3]Energy!$A$5:$R$174,[3]Energy!$CE$5:$DC$58,[3]Energy!$A$212:$P$226</definedName>
    <definedName name="Z_6FF7E7ED_9665_11D1_8025_0060B0350440_.wvu.PrintTitles" hidden="1">[1]Energy!$A$1:$IV$4</definedName>
    <definedName name="Z_715A2175_5F8B_11D2_804F_0060B0350440_.wvu.PrintArea" hidden="1">[3]Energy!$A$5:$R$174,[3]Energy!$CE$5:$DC$58,[3]Energy!$A$212:$P$226</definedName>
    <definedName name="Z_715A2175_5F8B_11D2_804F_0060B0350440_.wvu.PrintTitles" hidden="1">[1]Energy!$A$1:$IV$4</definedName>
    <definedName name="Z_73186FD0_D244_11D2_8058_0060B0350440_.wvu.PrintArea" hidden="1">[3]Energy!$A$5:$R$174,[3]Energy!$CE$5:$DC$58,[3]Energy!$A$212:$P$226</definedName>
    <definedName name="Z_73186FD0_D244_11D2_8058_0060B0350440_.wvu.PrintTitles" hidden="1">[1]Energy!$A$1:$IV$4</definedName>
    <definedName name="Z_7387A2C0_9687_11D2_8054_0060B0350440_.wvu.PrintArea" hidden="1">[3]Energy!$A$5:$R$174,[3]Energy!$CE$5:$DC$58,[3]Energy!$A$212:$P$226</definedName>
    <definedName name="Z_7387A2C0_9687_11D2_8054_0060B0350440_.wvu.PrintTitles" hidden="1">[1]Energy!$A$1:$IV$4</definedName>
    <definedName name="Z_73D33D50_C288_11D2_8056_0060B0350440_.wvu.PrintArea" hidden="1">[3]Energy!$A$5:$R$174,[3]Energy!$CE$5:$DC$58,[3]Energy!$A$212:$P$226</definedName>
    <definedName name="Z_73D33D50_C288_11D2_8056_0060B0350440_.wvu.PrintTitles" hidden="1">[1]Energy!$A$1:$IV$4</definedName>
    <definedName name="Z_743165B0_5964_11D2_804E_0060B0350440_.wvu.PrintArea" hidden="1">[3]Energy!$A$5:$R$174,[3]Energy!$CE$5:$DC$58,[3]Energy!$A$212:$P$226</definedName>
    <definedName name="Z_743165B0_5964_11D2_804E_0060B0350440_.wvu.PrintTitles" hidden="1">[1]Energy!$A$1:$IV$4</definedName>
    <definedName name="Z_75BE2BC0_C679_11D2_8056_0060B0350440_.wvu.PrintArea" hidden="1">[3]Energy!$A$5:$R$174,[3]Energy!$CE$5:$DC$58,[3]Energy!$A$212:$P$226</definedName>
    <definedName name="Z_75BE2BC0_C679_11D2_8056_0060B0350440_.wvu.PrintTitles" hidden="1">[1]Energy!$A$1:$IV$4</definedName>
    <definedName name="Z_76E441B5_BA8D_11D1_8029_0060B0350440_.wvu.PrintArea" hidden="1">[3]Energy!$A$5:$R$174,[3]Energy!$CE$5:$DC$58,[3]Energy!$A$212:$P$226</definedName>
    <definedName name="Z_76E441B5_BA8D_11D1_8029_0060B0350440_.wvu.PrintTitles" hidden="1">[1]Energy!$A$1:$IV$4</definedName>
    <definedName name="Z_777DA780_B847_11D1_8029_0060B0350440_.wvu.PrintArea" hidden="1">[3]Energy!$A$5:$R$174,[3]Energy!$CE$5:$DC$58,[3]Energy!$A$212:$P$226</definedName>
    <definedName name="Z_777DA780_B847_11D1_8029_0060B0350440_.wvu.PrintTitles" hidden="1">[1]Energy!$A$1:$IV$4</definedName>
    <definedName name="Z_77940350_7273_11D2_8051_0060B0350440_.wvu.PrintArea" hidden="1">[3]Energy!$A$5:$R$174,[3]Energy!$CE$5:$DC$58,[3]Energy!$A$212:$P$226</definedName>
    <definedName name="Z_77940350_7273_11D2_8051_0060B0350440_.wvu.PrintTitles" hidden="1">[1]Energy!$A$1:$IV$4</definedName>
    <definedName name="Z_78D52960_7335_11D2_8051_0060B0350440_.wvu.PrintArea" hidden="1">[3]Energy!$A$5:$R$174,[3]Energy!$CE$5:$DC$58,[3]Energy!$A$212:$P$226</definedName>
    <definedName name="Z_78D52960_7335_11D2_8051_0060B0350440_.wvu.PrintTitles" hidden="1">[1]Energy!$A$1:$IV$4</definedName>
    <definedName name="Z_7B325500_6E87_11D2_8051_0060B0350440_.wvu.PrintArea" hidden="1">[3]Energy!$A$5:$R$174,[3]Energy!$CE$5:$DC$58,[3]Energy!$A$212:$P$226</definedName>
    <definedName name="Z_7B325500_6E87_11D2_8051_0060B0350440_.wvu.PrintTitles" hidden="1">[1]Energy!$A$1:$IV$4</definedName>
    <definedName name="Z_7B3CC231_07A1_11D3_8061_0060B0350440_.wvu.PrintArea" hidden="1">[3]Energy!$A$5:$R$173,[3]Energy!$CE$5:$DC$58,[3]Energy!$A$211:$P$225</definedName>
    <definedName name="Z_7B3CC231_07A1_11D3_8061_0060B0350440_.wvu.PrintTitles" hidden="1">[1]Energy!$A$1:$IV$4</definedName>
    <definedName name="Z_7BC0B4E1_5DF6_11D2_804F_0060B0350440_.wvu.PrintArea" hidden="1">[3]Energy!$A$5:$R$174,[3]Energy!$CE$5:$DC$58,[3]Energy!$A$212:$P$226</definedName>
    <definedName name="Z_7BC0B4E1_5DF6_11D2_804F_0060B0350440_.wvu.PrintTitles" hidden="1">[1]Energy!$A$1:$IV$4</definedName>
    <definedName name="Z_7BF48FA0_1A86_11D3_8064_0060B0350440_.wvu.PrintArea" hidden="1">[3]Energy!$A$5:$R$173,[3]Energy!$CE$5:$DC$58,[3]Energy!$A$211:$P$225</definedName>
    <definedName name="Z_7BF48FA0_1A86_11D3_8064_0060B0350440_.wvu.PrintTitles" hidden="1">[1]Energy!$A$1:$IV$4</definedName>
    <definedName name="Z_7C728FF0_4A6B_11D3_8066_0060B0350440_.wvu.PrintArea" hidden="1">[3]Energy!$A$5:$R$173,[3]Energy!$CE$5:$DC$58,[3]Energy!$A$211:$P$225</definedName>
    <definedName name="Z_7C728FF0_4A6B_11D3_8066_0060B0350440_.wvu.PrintTitles" hidden="1">[1]Energy!$A$1:$IV$4</definedName>
    <definedName name="Z_7D74D510_231D_11D3_8064_0060B0350440_.wvu.PrintArea" hidden="1">[3]Energy!$A$5:$R$173,[3]Energy!$CE$5:$DC$58,[3]Energy!$A$211:$P$225</definedName>
    <definedName name="Z_7D74D510_231D_11D3_8064_0060B0350440_.wvu.PrintTitles" hidden="1">[1]Energy!$A$1:$IV$4</definedName>
    <definedName name="Z_7DB8B435_B845_11D1_8029_0060B0350440_.wvu.PrintArea" hidden="1">[3]Energy!$A$5:$R$174,[3]Energy!$CE$5:$DC$58,[3]Energy!$A$212:$P$226</definedName>
    <definedName name="Z_7DB8B435_B845_11D1_8029_0060B0350440_.wvu.PrintTitles" hidden="1">[1]Energy!$A$1:$IV$4</definedName>
    <definedName name="Z_7EECDCD0_606C_11D3_8067_0060B0350440_.wvu.PrintArea" hidden="1">[3]Energy!$A$5:$R$173,[3]Energy!$CE$5:$DC$58,[3]Energy!$A$211:$P$225</definedName>
    <definedName name="Z_7EECDCD0_606C_11D3_8067_0060B0350440_.wvu.PrintTitles" hidden="1">[1]Energy!$A$1:$IV$4</definedName>
    <definedName name="Z_7F9E01D0_862F_11D2_8052_0060B0350440_.wvu.PrintArea" hidden="1">[3]Energy!$A$5:$R$174,[3]Energy!$CE$5:$DC$58,[3]Energy!$A$212:$P$226</definedName>
    <definedName name="Z_7F9E01D0_862F_11D2_8052_0060B0350440_.wvu.PrintTitles" hidden="1">[1]Energy!$A$1:$IV$4</definedName>
    <definedName name="Z_803833C2_E77E_11D2_805B_0060B0350440_.wvu.PrintArea" hidden="1">[3]Energy!$A$5:$R$174,[3]Energy!$CE$5:$DC$58,[3]Energy!$A$212:$P$226</definedName>
    <definedName name="Z_803833C2_E77E_11D2_805B_0060B0350440_.wvu.PrintTitles" hidden="1">[1]Energy!$A$1:$IV$4</definedName>
    <definedName name="Z_8075D265_C4D8_11D1_802E_0060B0350440_.wvu.PrintArea" hidden="1">[3]Energy!$A$5:$R$174,[3]Energy!$CE$5:$DC$58,[3]Energy!$A$212:$P$226</definedName>
    <definedName name="Z_8075D265_C4D8_11D1_802E_0060B0350440_.wvu.PrintTitles" hidden="1">[1]Energy!$A$1:$IV$4</definedName>
    <definedName name="Z_80E1C985_A302_11D1_8028_0060B0350440_.wvu.PrintArea" hidden="1">[3]Energy!$A$5:$R$174,[3]Energy!$CE$5:$DC$58,[3]Energy!$A$212:$P$226</definedName>
    <definedName name="Z_80E1C985_A302_11D1_8028_0060B0350440_.wvu.PrintTitles" hidden="1">[1]Energy!$A$1:$IV$4</definedName>
    <definedName name="Z_813D36C0_289B_11D3_8064_0060B0350440_.wvu.PrintArea" hidden="1">[3]Energy!$A$5:$R$173,[3]Energy!$CE$5:$DC$58,[3]Energy!$A$211:$P$225</definedName>
    <definedName name="Z_813D36C0_289B_11D3_8064_0060B0350440_.wvu.PrintTitles" hidden="1">[1]Energy!$A$1:$IV$4</definedName>
    <definedName name="Z_816384B3_D875_11D1_802F_0060B0350440_.wvu.PrintArea" hidden="1">[3]Energy!$A$5:$R$174,[3]Energy!$CE$5:$DC$58,[3]Energy!$A$212:$P$226</definedName>
    <definedName name="Z_816384B3_D875_11D1_802F_0060B0350440_.wvu.PrintTitles" hidden="1">[1]Energy!$A$1:$IV$4</definedName>
    <definedName name="Z_81AE7D91_2967_11D3_8064_0060B0350440_.wvu.PrintArea" hidden="1">[3]Energy!$A$5:$R$173,[3]Energy!$CE$5:$DC$58,[3]Energy!$A$211:$P$225</definedName>
    <definedName name="Z_81AE7D91_2967_11D3_8064_0060B0350440_.wvu.PrintTitles" hidden="1">[1]Energy!$A$1:$IV$4</definedName>
    <definedName name="Z_81F8DB10_650A_11D2_8050_0060B0350440_.wvu.PrintArea" hidden="1">[3]Energy!$A$5:$R$174,[3]Energy!$CE$5:$DC$58,[3]Energy!$A$212:$P$226</definedName>
    <definedName name="Z_81F8DB10_650A_11D2_8050_0060B0350440_.wvu.PrintTitles" hidden="1">[1]Energy!$A$1:$IV$4</definedName>
    <definedName name="Z_82B37EA5_974B_11D1_8026_0060B0350440_.wvu.PrintArea" hidden="1">[3]Energy!$A$5:$R$174,[3]Energy!$CE$5:$DC$58,[3]Energy!$A$212:$P$226</definedName>
    <definedName name="Z_82B37EA5_974B_11D1_8026_0060B0350440_.wvu.PrintTitles" hidden="1">[1]Energy!$A$1:$IV$4</definedName>
    <definedName name="Z_83D1CE40_A4AB_11D2_8055_0060B0350440_.wvu.PrintArea" hidden="1">[3]Energy!$A$5:$R$174,[3]Energy!$CE$5:$DC$58,[3]Energy!$A$212:$P$226</definedName>
    <definedName name="Z_83D1CE40_A4AB_11D2_8055_0060B0350440_.wvu.PrintTitles" hidden="1">[1]Energy!$A$1:$IV$4</definedName>
    <definedName name="Z_84D2A730_83B6_11D2_8052_0060B0350440_.wvu.PrintArea" hidden="1">[3]Energy!$A$5:$R$174,[3]Energy!$CE$5:$DC$58,[3]Energy!$A$212:$P$226</definedName>
    <definedName name="Z_84D2A730_83B6_11D2_8052_0060B0350440_.wvu.PrintTitles" hidden="1">[1]Energy!$A$1:$IV$4</definedName>
    <definedName name="Z_85554BF1_0D28_11D3_8062_0060B0350440_.wvu.PrintArea" hidden="1">[3]Energy!$A$5:$R$173,[3]Energy!$CE$5:$DC$58,[3]Energy!$A$211:$P$225</definedName>
    <definedName name="Z_85554BF1_0D28_11D3_8062_0060B0350440_.wvu.PrintTitles" hidden="1">[1]Energy!$A$1:$IV$4</definedName>
    <definedName name="Z_86664700_18E9_11D3_8064_0060B0350440_.wvu.PrintArea" hidden="1">[3]Energy!$A$5:$R$173,[3]Energy!$CE$5:$DC$58,[3]Energy!$A$211:$P$225</definedName>
    <definedName name="Z_86664700_18E9_11D3_8064_0060B0350440_.wvu.PrintTitles" hidden="1">[1]Energy!$A$1:$IV$4</definedName>
    <definedName name="Z_8B3E0382_C5AD_11D2_8056_0060B0350440_.wvu.PrintArea" hidden="1">[3]Energy!$A$5:$R$174,[3]Energy!$CE$5:$DC$58,[3]Energy!$A$212:$P$226</definedName>
    <definedName name="Z_8B3E0382_C5AD_11D2_8056_0060B0350440_.wvu.PrintTitles" hidden="1">[1]Energy!$A$1:$IV$4</definedName>
    <definedName name="Z_8B867B25_91C6_11D1_8025_0060B0350440_.wvu.PrintArea" hidden="1">[3]Energy!$A$5:$R$174,[3]Energy!$CE$5:$DC$58,[3]Energy!$A$212:$P$226</definedName>
    <definedName name="Z_8B867B25_91C6_11D1_8025_0060B0350440_.wvu.PrintTitles" hidden="1">[1]Energy!$A$1:$IV$4</definedName>
    <definedName name="Z_8B867B35_91C6_11D1_8025_0060B0350440_.wvu.PrintArea" hidden="1">[3]Energy!$A$5:$R$174,[3]Energy!$CE$5:$DC$58,[3]Energy!$A$212:$P$226</definedName>
    <definedName name="Z_8B867B35_91C6_11D1_8025_0060B0350440_.wvu.PrintTitles" hidden="1">[1]Energy!$A$1:$IV$4</definedName>
    <definedName name="Z_8DD26790_FBE1_11D2_805F_0060B0350440_.wvu.PrintArea" hidden="1">[3]Energy!$A$5:$R$174,[3]Energy!$CE$5:$DC$58,[3]Energy!$A$212:$P$226</definedName>
    <definedName name="Z_8DD26790_FBE1_11D2_805F_0060B0350440_.wvu.PrintTitles" hidden="1">[1]Energy!$A$1:$IV$4</definedName>
    <definedName name="Z_8FAC5260_9E74_11D2_8055_0060B0350440_.wvu.PrintArea" hidden="1">[3]Energy!$A$5:$R$174,[3]Energy!$CE$5:$DC$58,[3]Energy!$A$212:$P$226</definedName>
    <definedName name="Z_8FAC5260_9E74_11D2_8055_0060B0350440_.wvu.PrintTitles" hidden="1">[1]Energy!$A$1:$IV$4</definedName>
    <definedName name="Z_90A44D81_2C8B_11D2_803E_0060B0350440_.wvu.PrintArea" hidden="1">[3]Energy!$A$5:$R$174,[3]Energy!$CE$5:$DC$58,[3]Energy!$A$212:$P$226</definedName>
    <definedName name="Z_90A44D81_2C8B_11D2_803E_0060B0350440_.wvu.PrintTitles" hidden="1">[1]Energy!$A$1:$IV$4</definedName>
    <definedName name="Z_9231D320_6390_11D2_804F_0060B0350440_.wvu.PrintArea" hidden="1">[3]Energy!$A$5:$R$174,[3]Energy!$CE$5:$DC$58,[3]Energy!$A$212:$P$226</definedName>
    <definedName name="Z_9231D320_6390_11D2_804F_0060B0350440_.wvu.PrintTitles" hidden="1">[1]Energy!$A$1:$IV$4</definedName>
    <definedName name="Z_93E6DF22_F0ED_11D2_805C_0060B0350440_.wvu.PrintArea" hidden="1">[3]Energy!$A$5:$R$174,[3]Energy!$CE$5:$DC$58,[3]Energy!$A$212:$P$226</definedName>
    <definedName name="Z_93E6DF22_F0ED_11D2_805C_0060B0350440_.wvu.PrintTitles" hidden="1">[1]Energy!$A$1:$IV$4</definedName>
    <definedName name="Z_9493A4E0_1CD6_11D3_8064_0060B0350440_.wvu.PrintArea" hidden="1">[3]Energy!$A$5:$R$173,[3]Energy!$CE$5:$DC$58,[3]Energy!$A$211:$P$225</definedName>
    <definedName name="Z_9493A4E0_1CD6_11D3_8064_0060B0350440_.wvu.PrintTitles" hidden="1">[1]Energy!$A$1:$IV$4</definedName>
    <definedName name="Z_94A94370_9060_11D2_8053_0060B0350440_.wvu.PrintArea" hidden="1">[3]Energy!$A$5:$R$174,[3]Energy!$CE$5:$DC$58,[3]Energy!$A$212:$P$226</definedName>
    <definedName name="Z_94A94370_9060_11D2_8053_0060B0350440_.wvu.PrintTitles" hidden="1">[1]Energy!$A$1:$IV$4</definedName>
    <definedName name="Z_985369E0_B08F_11D2_8055_0060B0350440_.wvu.PrintArea" hidden="1">[3]Energy!$A$5:$R$174,[3]Energy!$CE$5:$DC$58,[3]Energy!$A$212:$P$226</definedName>
    <definedName name="Z_985369E0_B08F_11D2_8055_0060B0350440_.wvu.PrintTitles" hidden="1">[1]Energy!$A$1:$IV$4</definedName>
    <definedName name="Z_9916A4F0_6936_11D2_8050_0060B0350440_.wvu.PrintArea" hidden="1">[3]Energy!$A$5:$R$174,[3]Energy!$CE$5:$DC$58,[3]Energy!$A$212:$P$226</definedName>
    <definedName name="Z_9916A4F0_6936_11D2_8050_0060B0350440_.wvu.PrintTitles" hidden="1">[1]Energy!$A$1:$IV$4</definedName>
    <definedName name="Z_9963B2D1_2001_11D3_8064_0060B0350440_.wvu.PrintArea" hidden="1">[3]Energy!$A$5:$R$173,[3]Energy!$CE$5:$DC$58,[3]Energy!$A$211:$P$225</definedName>
    <definedName name="Z_9963B2D1_2001_11D3_8064_0060B0350440_.wvu.PrintTitles" hidden="1">[1]Energy!$A$1:$IV$4</definedName>
    <definedName name="Z_9B62D100_181D_11D3_8064_0060B0350440_.wvu.PrintArea" hidden="1">[3]Energy!$A$5:$R$173,[3]Energy!$CE$5:$DC$58,[3]Energy!$A$211:$P$225</definedName>
    <definedName name="Z_9B62D100_181D_11D3_8064_0060B0350440_.wvu.PrintTitles" hidden="1">[1]Energy!$A$1:$IV$4</definedName>
    <definedName name="Z_9D11E4E5_98C1_11D1_8026_0060B0350440_.wvu.PrintArea" hidden="1">[3]Energy!$A$5:$R$174,[3]Energy!$CE$5:$DC$58,[3]Energy!$A$212:$P$226</definedName>
    <definedName name="Z_9D11E4E5_98C1_11D1_8026_0060B0350440_.wvu.PrintTitles" hidden="1">[1]Energy!$A$1:$IV$4</definedName>
    <definedName name="Z_9DD4B5B0_5A03_11D2_804E_0060B0350440_.wvu.PrintArea" hidden="1">[3]Energy!$A$5:$R$174,[3]Energy!$CE$5:$DC$58,[3]Energy!$A$212:$P$226</definedName>
    <definedName name="Z_9DD4B5B0_5A03_11D2_804E_0060B0350440_.wvu.PrintTitles" hidden="1">[1]Energy!$A$1:$IV$4</definedName>
    <definedName name="Z_9E71C460_CB36_11D2_8056_0060B0350440_.wvu.PrintArea" hidden="1">[3]Energy!$A$5:$R$174,[3]Energy!$CE$5:$DC$58,[3]Energy!$A$212:$P$226</definedName>
    <definedName name="Z_9E71C460_CB36_11D2_8056_0060B0350440_.wvu.PrintTitles" hidden="1">[1]Energy!$A$1:$IV$4</definedName>
    <definedName name="Z_9E7515A5_940C_11D1_8025_0060B0350440_.wvu.PrintArea" hidden="1">[3]Energy!$A$5:$R$174,[3]Energy!$CE$5:$DC$58,[3]Energy!$A$212:$P$226</definedName>
    <definedName name="Z_9E7515A5_940C_11D1_8025_0060B0350440_.wvu.PrintTitles" hidden="1">[1]Energy!$A$1:$IV$4</definedName>
    <definedName name="Z_9F20B3A7_B9C8_11D1_8029_0060B0350440_.wvu.PrintArea" hidden="1">[3]Energy!$A$5:$R$174,[3]Energy!$CE$5:$DC$58,[3]Energy!$A$212:$P$226</definedName>
    <definedName name="Z_9F20B3A7_B9C8_11D1_8029_0060B0350440_.wvu.PrintTitles" hidden="1">[1]Energy!$A$1:$IV$4</definedName>
    <definedName name="Z_9F230D61_F980_11D2_805F_0060B0350440_.wvu.PrintArea" hidden="1">[3]Energy!$A$5:$R$174,[3]Energy!$CE$5:$DC$58,[3]Energy!$A$212:$P$226</definedName>
    <definedName name="Z_9F230D61_F980_11D2_805F_0060B0350440_.wvu.PrintTitles" hidden="1">[1]Energy!$A$1:$IV$4</definedName>
    <definedName name="Z_9FF0BE30_7FCB_11D2_8052_0060B0350440_.wvu.PrintArea" hidden="1">[3]Energy!$A$5:$R$174,[3]Energy!$CE$5:$DC$58,[3]Energy!$A$212:$P$226</definedName>
    <definedName name="Z_9FF0BE30_7FCB_11D2_8052_0060B0350440_.wvu.PrintTitles" hidden="1">[1]Energy!$A$1:$IV$4</definedName>
    <definedName name="Z_A0FCEF05_976F_11D1_8026_0060B0350440_.wvu.PrintArea" hidden="1">[3]Energy!$A$5:$R$174,[3]Energy!$CE$5:$DC$58,[3]Energy!$A$212:$P$226</definedName>
    <definedName name="Z_A0FCEF05_976F_11D1_8026_0060B0350440_.wvu.PrintTitles" hidden="1">[1]Energy!$A$1:$IV$4</definedName>
    <definedName name="Z_A1DCBB71_0DF5_11D3_8062_0060B0350440_.wvu.PrintArea" hidden="1">[3]Energy!$A$5:$R$173,[3]Energy!$CE$5:$DC$58,[3]Energy!$A$211:$P$225</definedName>
    <definedName name="Z_A1DCBB71_0DF5_11D3_8062_0060B0350440_.wvu.PrintTitles" hidden="1">[1]Energy!$A$1:$IV$4</definedName>
    <definedName name="Z_A2544B55_DEB5_11D1_8030_0060B0350440_.wvu.PrintArea" hidden="1">[3]Energy!$A$5:$R$174,[3]Energy!$CE$5:$DC$58,[3]Energy!$A$212:$P$226</definedName>
    <definedName name="Z_A2544B55_DEB5_11D1_8030_0060B0350440_.wvu.PrintTitles" hidden="1">[1]Energy!$A$1:$IV$4</definedName>
    <definedName name="Z_A2F4B765_BE7B_11D1_802A_0060B0350440_.wvu.PrintArea" hidden="1">[3]Energy!$A$5:$R$174,[3]Energy!$CE$5:$DC$58,[3]Energy!$A$212:$P$226</definedName>
    <definedName name="Z_A2F4B765_BE7B_11D1_802A_0060B0350440_.wvu.PrintTitles" hidden="1">[1]Energy!$A$1:$IV$4</definedName>
    <definedName name="Z_A3A4A610_24B1_11D3_8064_0060B0350440_.wvu.PrintArea" hidden="1">[3]Energy!$A$5:$R$173,[3]Energy!$CE$5:$DC$58,[3]Energy!$A$211:$P$225</definedName>
    <definedName name="Z_A3A4A610_24B1_11D3_8064_0060B0350440_.wvu.PrintTitles" hidden="1">[1]Energy!$A$1:$IV$4</definedName>
    <definedName name="Z_A4CF0375_C409_11D1_802D_0060B0350440_.wvu.PrintArea" hidden="1">[3]Energy!$A$5:$R$174,[3]Energy!$CE$5:$DC$58,[3]Energy!$A$212:$P$226</definedName>
    <definedName name="Z_A4CF0375_C409_11D1_802D_0060B0350440_.wvu.PrintTitles" hidden="1">[1]Energy!$A$1:$IV$4</definedName>
    <definedName name="Z_A87EFE03_1432_11D3_8063_0060B0350440_.wvu.PrintArea" hidden="1">[3]Energy!$A$5:$R$173,[3]Energy!$CE$5:$DC$58,[3]Energy!$A$211:$P$225</definedName>
    <definedName name="Z_A87EFE03_1432_11D3_8063_0060B0350440_.wvu.PrintTitles" hidden="1">[1]Energy!$A$1:$IV$4</definedName>
    <definedName name="Z_AA34D5DC_9271_11D1_8025_0060B0350440_.wvu.PrintArea" hidden="1">[3]Energy!$A$5:$R$174,[3]Energy!$CE$5:$DC$58,[3]Energy!$A$212:$P$226</definedName>
    <definedName name="Z_AA34D5DC_9271_11D1_8025_0060B0350440_.wvu.PrintTitles" hidden="1">[1]Energy!$A$1:$IV$4</definedName>
    <definedName name="Z_AA34D5E8_9271_11D1_8025_0060B0350440_.wvu.PrintArea" hidden="1">[3]Energy!$A$5:$R$174,[3]Energy!$CE$5:$DC$58,[3]Energy!$A$212:$P$226</definedName>
    <definedName name="Z_AA34D5E8_9271_11D1_8025_0060B0350440_.wvu.PrintTitles" hidden="1">[1]Energy!$A$1:$IV$4</definedName>
    <definedName name="Z_AAAE65B0_588F_11D2_804E_0060B0350440_.wvu.PrintArea" hidden="1">[3]Energy!$A$5:$R$174,[3]Energy!$CE$5:$DC$58,[3]Energy!$A$212:$P$226</definedName>
    <definedName name="Z_AAAE65B0_588F_11D2_804E_0060B0350440_.wvu.PrintTitles" hidden="1">[1]Energy!$A$1:$IV$4</definedName>
    <definedName name="Z_AC7ECA75_C8AC_11D1_802E_0060B0350440_.wvu.PrintArea" hidden="1">[3]Energy!$A$5:$R$174,[3]Energy!$CE$5:$DC$58,[3]Energy!$A$212:$P$226</definedName>
    <definedName name="Z_AC7ECA75_C8AC_11D1_802E_0060B0350440_.wvu.PrintTitles" hidden="1">[1]Energy!$A$1:$IV$4</definedName>
    <definedName name="Z_AD00FD95_A877_11D1_8028_0060B0350440_.wvu.PrintArea" hidden="1">[3]Energy!$A$5:$R$174,[3]Energy!$CE$5:$DC$58,[3]Energy!$A$212:$P$226</definedName>
    <definedName name="Z_AD00FD95_A877_11D1_8028_0060B0350440_.wvu.PrintTitles" hidden="1">[1]Energy!$A$1:$IV$4</definedName>
    <definedName name="Z_AD6AC583_4679_11D3_8066_0060B0350440_.wvu.PrintArea" hidden="1">[3]Energy!$A$5:$R$173,[3]Energy!$CE$5:$DC$58,[3]Energy!$A$211:$P$225</definedName>
    <definedName name="Z_AD6AC583_4679_11D3_8066_0060B0350440_.wvu.PrintTitles" hidden="1">[1]Energy!$A$1:$IV$4</definedName>
    <definedName name="Z_AE169945_CEF9_11D1_802E_0060B0350440_.wvu.PrintArea" hidden="1">[3]Energy!$A$5:$R$174,[3]Energy!$CE$5:$DC$58,[3]Energy!$A$212:$P$226</definedName>
    <definedName name="Z_AE169945_CEF9_11D1_802E_0060B0350440_.wvu.PrintTitles" hidden="1">[1]Energy!$A$1:$IV$4</definedName>
    <definedName name="Z_AE8056F7_9341_11D1_8025_0060B0350440_.wvu.PrintArea" hidden="1">[3]Energy!$A$5:$R$174,[3]Energy!$CE$5:$DC$58,[3]Energy!$A$212:$P$226</definedName>
    <definedName name="Z_AE8056F7_9341_11D1_8025_0060B0350440_.wvu.PrintTitles" hidden="1">[1]Energy!$A$1:$IV$4</definedName>
    <definedName name="Z_AEAF1660_11D4_11D3_8062_0060B0350440_.wvu.PrintArea" hidden="1">[3]Energy!$A$5:$R$173,[3]Energy!$CE$5:$DC$58,[3]Energy!$A$211:$P$225</definedName>
    <definedName name="Z_AEAF1660_11D4_11D3_8062_0060B0350440_.wvu.PrintTitles" hidden="1">[1]Energy!$A$1:$IV$4</definedName>
    <definedName name="Z_AF673670_5EF1_11D3_8067_0060B0350440_.wvu.PrintArea" hidden="1">[3]Energy!$A$5:$R$173,[3]Energy!$CE$5:$DC$58,[3]Energy!$A$211:$P$225</definedName>
    <definedName name="Z_AF673670_5EF1_11D3_8067_0060B0350440_.wvu.PrintTitles" hidden="1">[1]Energy!$A$1:$IV$4</definedName>
    <definedName name="Z_AFDCB200_AAFD_11D2_8055_0060B0350440_.wvu.PrintArea" hidden="1">[3]Energy!$A$5:$R$174,[3]Energy!$CE$5:$DC$58,[3]Energy!$A$212:$P$226</definedName>
    <definedName name="Z_AFDCB200_AAFD_11D2_8055_0060B0350440_.wvu.PrintTitles" hidden="1">[1]Energy!$A$1:$IV$4</definedName>
    <definedName name="Z_B0F4F985_9730_11D1_8026_0060B0350440_.wvu.PrintArea" hidden="1">[3]Energy!$A$5:$R$174,[3]Energy!$CE$5:$DC$58,[3]Energy!$A$212:$P$226</definedName>
    <definedName name="Z_B0F4F985_9730_11D1_8026_0060B0350440_.wvu.PrintTitles" hidden="1">[1]Energy!$A$1:$IV$4</definedName>
    <definedName name="Z_B3A684D0_1E68_11D3_8064_0060B0350440_.wvu.PrintArea" hidden="1">[3]Energy!$A$5:$R$173,[3]Energy!$CE$5:$DC$58,[3]Energy!$A$211:$P$225</definedName>
    <definedName name="Z_B3A684D0_1E68_11D3_8064_0060B0350440_.wvu.PrintTitles" hidden="1">[1]Energy!$A$1:$IV$4</definedName>
    <definedName name="Z_B3B7E2E0_BD0A_11D2_8055_0060B0350440_.wvu.PrintArea" hidden="1">[3]Energy!$A$5:$R$174,[3]Energy!$CE$5:$DC$58,[3]Energy!$A$212:$P$226</definedName>
    <definedName name="Z_B3B7E2E0_BD0A_11D2_8055_0060B0350440_.wvu.PrintTitles" hidden="1">[1]Energy!$A$1:$IV$4</definedName>
    <definedName name="Z_B408E740_7407_11D2_8051_0060B0350440_.wvu.PrintArea" hidden="1">[3]Energy!$A$5:$R$174,[3]Energy!$CE$5:$DC$58,[3]Energy!$A$212:$P$226</definedName>
    <definedName name="Z_B408E740_7407_11D2_8051_0060B0350440_.wvu.PrintTitles" hidden="1">[1]Energy!$A$1:$IV$4</definedName>
    <definedName name="Z_B59DAE35_A234_11D1_8028_0060B0350440_.wvu.PrintArea" hidden="1">[3]Energy!$A$5:$R$174,[3]Energy!$CE$5:$DC$58,[3]Energy!$A$212:$P$226</definedName>
    <definedName name="Z_B59DAE35_A234_11D1_8028_0060B0350440_.wvu.PrintTitles" hidden="1">[1]Energy!$A$1:$IV$4</definedName>
    <definedName name="Z_B59E5220_2A42_11D3_8064_0060B0350440_.wvu.PrintArea" hidden="1">[3]Energy!$A$5:$R$173,[3]Energy!$CE$5:$DC$58,[3]Energy!$A$211:$P$225</definedName>
    <definedName name="Z_B59E5220_2A42_11D3_8064_0060B0350440_.wvu.PrintTitles" hidden="1">[1]Energy!$A$1:$IV$4</definedName>
    <definedName name="Z_B6AD2A20_549C_11D2_804C_0060B0350440_.wvu.PrintArea" hidden="1">[3]Energy!$A$5:$R$174,[3]Energy!$CE$5:$DC$58,[3]Energy!$A$212:$P$226</definedName>
    <definedName name="Z_B6AD2A20_549C_11D2_804C_0060B0350440_.wvu.PrintTitles" hidden="1">[1]Energy!$A$1:$IV$4</definedName>
    <definedName name="Z_B7754800_A3E4_11D2_8055_0060B0350440_.wvu.PrintArea" hidden="1">[3]Energy!$A$5:$R$174,[3]Energy!$CE$5:$DC$58,[3]Energy!$A$212:$P$226</definedName>
    <definedName name="Z_B7754800_A3E4_11D2_8055_0060B0350440_.wvu.PrintTitles" hidden="1">[1]Energy!$A$1:$IV$4</definedName>
    <definedName name="Z_B8E76061_0C66_11D3_8062_0060B0350440_.wvu.PrintArea" hidden="1">[3]Energy!$A$5:$R$173,[3]Energy!$CE$5:$DC$58,[3]Energy!$A$211:$P$225</definedName>
    <definedName name="Z_B8E76061_0C66_11D3_8062_0060B0350440_.wvu.PrintTitles" hidden="1">[1]Energy!$A$1:$IV$4</definedName>
    <definedName name="Z_B91D0495_9D7E_11D1_8028_0060B0350440_.wvu.PrintArea" hidden="1">[3]Energy!$A$5:$R$174,[3]Energy!$CE$5:$DC$58,[3]Energy!$A$212:$P$226</definedName>
    <definedName name="Z_B91D0495_9D7E_11D1_8028_0060B0350440_.wvu.PrintTitles" hidden="1">[1]Energy!$A$1:$IV$4</definedName>
    <definedName name="Z_BB258297_D086_11D1_802E_0060B0350440_.wvu.PrintArea" hidden="1">[3]Energy!$A$5:$R$174,[3]Energy!$CE$5:$DC$58,[3]Energy!$A$212:$P$226</definedName>
    <definedName name="Z_BB258297_D086_11D1_802E_0060B0350440_.wvu.PrintTitles" hidden="1">[1]Energy!$A$1:$IV$4</definedName>
    <definedName name="Z_BB25829E_D086_11D1_802E_0060B0350440_.wvu.PrintArea" hidden="1">[3]Energy!$A$5:$R$174,[3]Energy!$CE$5:$DC$58,[3]Energy!$A$212:$P$226</definedName>
    <definedName name="Z_BB25829E_D086_11D1_802E_0060B0350440_.wvu.PrintTitles" hidden="1">[1]Energy!$A$1:$IV$4</definedName>
    <definedName name="Z_BB2582A5_D086_11D1_802E_0060B0350440_.wvu.PrintArea" hidden="1">[3]Energy!$A$5:$R$174,[3]Energy!$CE$5:$DC$58,[3]Energy!$A$212:$P$226</definedName>
    <definedName name="Z_BB2582A5_D086_11D1_802E_0060B0350440_.wvu.PrintTitles" hidden="1">[1]Energy!$A$1:$IV$4</definedName>
    <definedName name="Z_BBD6B420_DC81_11D2_8059_0060B0350440_.wvu.PrintArea" hidden="1">[3]Energy!$A$5:$R$174,[3]Energy!$CE$5:$DC$58,[3]Energy!$A$212:$P$226</definedName>
    <definedName name="Z_BBD6B420_DC81_11D2_8059_0060B0350440_.wvu.PrintTitles" hidden="1">[1]Energy!$A$1:$IV$4</definedName>
    <definedName name="Z_BBF98256_DAA9_11D1_802F_0060B0350440_.wvu.PrintArea" hidden="1">[3]Energy!$A$5:$R$174,[3]Energy!$CE$5:$DC$58,[3]Energy!$A$212:$P$226</definedName>
    <definedName name="Z_BBF98256_DAA9_11D1_802F_0060B0350440_.wvu.PrintTitles" hidden="1">[1]Energy!$A$1:$IV$4</definedName>
    <definedName name="Z_BFB91595_B770_11D1_8029_0060B0350440_.wvu.PrintArea" hidden="1">[3]Energy!$A$5:$R$174,[3]Energy!$CE$5:$DC$58,[3]Energy!$A$212:$P$226</definedName>
    <definedName name="Z_BFB91595_B770_11D1_8029_0060B0350440_.wvu.PrintTitles" hidden="1">[1]Energy!$A$1:$IV$4</definedName>
    <definedName name="Z_C1EBA2E1_3DAB_11D2_8043_0060B0350440_.wvu.PrintArea" hidden="1">[3]Energy!$A$5:$R$174,[3]Energy!$CE$5:$DC$58,[3]Energy!$A$212:$P$226</definedName>
    <definedName name="Z_C1EBA2E1_3DAB_11D2_8043_0060B0350440_.wvu.PrintTitles" hidden="1">[1]Energy!$A$1:$IV$4</definedName>
    <definedName name="Z_C3602680_CFE3_11D2_8057_0060B0350440_.wvu.PrintArea" hidden="1">[3]Energy!$A$5:$R$174,[3]Energy!$CE$5:$DC$58,[3]Energy!$A$212:$P$226</definedName>
    <definedName name="Z_C3602680_CFE3_11D2_8057_0060B0350440_.wvu.PrintTitles" hidden="1">[1]Energy!$A$1:$IV$4</definedName>
    <definedName name="Z_C4002711_D565_11D2_8058_0060B0350440_.wvu.PrintArea" hidden="1">[3]Energy!$A$5:$R$174,[3]Energy!$CE$5:$DC$58,[3]Energy!$A$212:$P$226</definedName>
    <definedName name="Z_C4002711_D565_11D2_8058_0060B0350440_.wvu.PrintTitles" hidden="1">[1]Energy!$A$1:$IV$4</definedName>
    <definedName name="Z_C4B3F600_1504_11D3_8064_0060B0350440_.wvu.PrintArea" hidden="1">[3]Energy!$A$5:$R$173,[3]Energy!$CE$5:$DC$58,[3]Energy!$A$211:$P$225</definedName>
    <definedName name="Z_C4B3F600_1504_11D3_8064_0060B0350440_.wvu.PrintTitles" hidden="1">[1]Energy!$A$1:$IV$4</definedName>
    <definedName name="Z_C6B06E90_652D_11D3_8067_0060B0350440_.wvu.PrintArea" hidden="1">[3]Energy!$A$5:$R$173,[3]Energy!$CE$5:$DC$58,[3]Energy!$A$211:$P$225</definedName>
    <definedName name="Z_C6B06E90_652D_11D3_8067_0060B0350440_.wvu.PrintTitles" hidden="1">[1]Energy!$A$1:$IV$4</definedName>
    <definedName name="Z_C7104025_D9E9_11D1_802F_0060B0350440_.wvu.PrintArea" hidden="1">[3]Energy!$A$5:$R$174,[3]Energy!$CE$5:$DC$58,[3]Energy!$A$212:$P$226</definedName>
    <definedName name="Z_C7104025_D9E9_11D1_802F_0060B0350440_.wvu.PrintTitles" hidden="1">[1]Energy!$A$1:$IV$4</definedName>
    <definedName name="Z_C78B6DD0_F26E_11D2_805C_0060B0350440_.wvu.PrintArea" hidden="1">[3]Energy!$A$5:$R$174,[3]Energy!$CE$5:$DC$58,[3]Energy!$A$212:$P$226</definedName>
    <definedName name="Z_C78B6DD0_F26E_11D2_805C_0060B0350440_.wvu.PrintTitles" hidden="1">[1]Energy!$A$1:$IV$4</definedName>
    <definedName name="Z_C7BA19F0_224E_11D2_803E_0060B0350440_.wvu.PrintArea" hidden="1">[3]Energy!$A$5:$R$174,[3]Energy!$CE$5:$DC$58,[3]Energy!$A$212:$P$226</definedName>
    <definedName name="Z_C7BA19F0_224E_11D2_803E_0060B0350440_.wvu.PrintTitles" hidden="1">[1]Energy!$A$1:$IV$4</definedName>
    <definedName name="Z_C863FE45_A944_11D1_8028_0060B0350440_.wvu.PrintArea" hidden="1">[3]Energy!$A$5:$R$174,[3]Energy!$CE$5:$DC$58,[3]Energy!$A$212:$P$226</definedName>
    <definedName name="Z_C863FE45_A944_11D1_8028_0060B0350440_.wvu.PrintTitles" hidden="1">[1]Energy!$A$1:$IV$4</definedName>
    <definedName name="Z_C9137CE0_BB78_11D2_8055_0060B0350440_.wvu.PrintArea" hidden="1">[3]Energy!$A$5:$R$174,[3]Energy!$CE$5:$DC$58,[3]Energy!$A$212:$P$226</definedName>
    <definedName name="Z_C9137CE0_BB78_11D2_8055_0060B0350440_.wvu.PrintTitles" hidden="1">[1]Energy!$A$1:$IV$4</definedName>
    <definedName name="Z_CBF2F2A5_BF4F_11D1_802B_0060B0350440_.wvu.PrintArea" hidden="1">[3]Energy!$A$5:$R$174,[3]Energy!$CE$5:$DC$58,[3]Energy!$A$212:$P$226</definedName>
    <definedName name="Z_CBF2F2A5_BF4F_11D1_802B_0060B0350440_.wvu.PrintTitles" hidden="1">[1]Energy!$A$1:$IV$4</definedName>
    <definedName name="Z_CC8C3F85_C57D_11D1_802E_0060B0350440_.wvu.PrintArea" hidden="1">[3]Energy!$A$5:$R$174,[3]Energy!$CE$5:$DC$58,[3]Energy!$A$212:$P$226</definedName>
    <definedName name="Z_CC8C3F85_C57D_11D1_802E_0060B0350440_.wvu.PrintTitles" hidden="1">[1]Energy!$A$1:$IV$4</definedName>
    <definedName name="Z_CC8C3F8E_C57D_11D1_802E_0060B0350440_.wvu.PrintArea" hidden="1">[3]Energy!$A$5:$R$174,[3]Energy!$CE$5:$DC$58,[3]Energy!$A$212:$P$226</definedName>
    <definedName name="Z_CC8C3F8E_C57D_11D1_802E_0060B0350440_.wvu.PrintTitles" hidden="1">[1]Energy!$A$1:$IV$4</definedName>
    <definedName name="Z_CCF2F893_68F3_11D2_8050_0060B0350440_.wvu.PrintArea" hidden="1">[3]Energy!$A$5:$R$174,[3]Energy!$CE$5:$DC$58,[3]Energy!$A$212:$P$226</definedName>
    <definedName name="Z_CCF2F893_68F3_11D2_8050_0060B0350440_.wvu.PrintTitles" hidden="1">[1]Energy!$A$1:$IV$4</definedName>
    <definedName name="Z_CDE04BA3_2567_11D2_803E_0060B0350440_.wvu.PrintArea" hidden="1">[3]Energy!$A$5:$R$174,[3]Energy!$CE$5:$DC$58,[3]Energy!$A$212:$P$226</definedName>
    <definedName name="Z_CDE04BA3_2567_11D2_803E_0060B0350440_.wvu.PrintTitles" hidden="1">[1]Energy!$A$1:$IV$4</definedName>
    <definedName name="Z_D0D3FB50_FCA4_11D2_805F_0060B0350440_.wvu.PrintArea" hidden="1">[3]Energy!$A$5:$R$174,[3]Energy!$CE$5:$DC$58,[3]Energy!$A$212:$P$226</definedName>
    <definedName name="Z_D0D3FB50_FCA4_11D2_805F_0060B0350440_.wvu.PrintTitles" hidden="1">[1]Energy!$A$1:$IV$4</definedName>
    <definedName name="Z_D1BA5D60_FEFD_11D2_8060_0060B0350440_.wvu.PrintArea" hidden="1">[3]Energy!$A$5:$R$174,[3]Energy!$CE$5:$DC$58,[3]Energy!$A$212:$P$226</definedName>
    <definedName name="Z_D1BA5D60_FEFD_11D2_8060_0060B0350440_.wvu.PrintTitles" hidden="1">[1]Energy!$A$1:$IV$4</definedName>
    <definedName name="Z_D226AAC0_676A_11D2_8050_0060B0350440_.wvu.PrintArea" hidden="1">[3]Energy!$A$5:$R$174,[3]Energy!$CE$5:$DC$58,[3]Energy!$A$212:$P$226</definedName>
    <definedName name="Z_D226AAC0_676A_11D2_8050_0060B0350440_.wvu.PrintTitles" hidden="1">[1]Energy!$A$1:$IV$4</definedName>
    <definedName name="Z_D3A09CB0_F1D8_11D2_805C_0060B0350440_.wvu.PrintArea" hidden="1">[3]Energy!$A$5:$R$174,[3]Energy!$CE$5:$DC$58,[3]Energy!$A$212:$P$226</definedName>
    <definedName name="Z_D3A09CB0_F1D8_11D2_805C_0060B0350440_.wvu.PrintTitles" hidden="1">[1]Energy!$A$1:$IV$4</definedName>
    <definedName name="Z_D600A331_35E9_11D2_8041_0060B0350440_.wvu.PrintArea" hidden="1">[3]Energy!$A$5:$R$174,[3]Energy!$CE$5:$DC$58,[3]Energy!$A$212:$P$226</definedName>
    <definedName name="Z_D600A331_35E9_11D2_8041_0060B0350440_.wvu.PrintTitles" hidden="1">[1]Energy!$A$1:$IV$4</definedName>
    <definedName name="Z_D68416B0_E842_11D2_805B_0060B0350440_.wvu.PrintArea" hidden="1">[3]Energy!$A$5:$R$174,[3]Energy!$CE$5:$DC$58,[3]Energy!$A$212:$P$226</definedName>
    <definedName name="Z_D68416B0_E842_11D2_805B_0060B0350440_.wvu.PrintTitles" hidden="1">[1]Energy!$A$1:$IV$4</definedName>
    <definedName name="Z_D8617021_7E39_11D2_8052_0060B0350440_.wvu.PrintArea" hidden="1">[3]Energy!$A$5:$R$174,[3]Energy!$CE$5:$DC$58,[3]Energy!$A$212:$P$226</definedName>
    <definedName name="Z_D8617021_7E39_11D2_8052_0060B0350440_.wvu.PrintTitles" hidden="1">[1]Energy!$A$1:$IV$4</definedName>
    <definedName name="Z_D88D6B60_AFB1_11D2_8055_0060B0350440_.wvu.PrintArea" hidden="1">[3]Energy!$A$5:$R$174,[3]Energy!$CE$5:$DC$58,[3]Energy!$A$212:$P$226</definedName>
    <definedName name="Z_D88D6B60_AFB1_11D2_8055_0060B0350440_.wvu.PrintTitles" hidden="1">[1]Energy!$A$1:$IV$4</definedName>
    <definedName name="Z_D92EE1B0_CD9A_11D2_8057_0060B0350440_.wvu.PrintArea" hidden="1">[3]Energy!$A$5:$R$174,[3]Energy!$CE$5:$DC$58,[3]Energy!$A$212:$P$226</definedName>
    <definedName name="Z_D92EE1B0_CD9A_11D2_8057_0060B0350440_.wvu.PrintTitles" hidden="1">[1]Energy!$A$1:$IV$4</definedName>
    <definedName name="Z_DA6DB065_DDE0_11D1_8030_0060B0350440_.wvu.PrintArea" hidden="1">[3]Energy!$A$5:$R$174,[3]Energy!$CE$5:$DC$58,[3]Energy!$A$212:$P$226</definedName>
    <definedName name="Z_DA6DB065_DDE0_11D1_8030_0060B0350440_.wvu.PrintTitles" hidden="1">[1]Energy!$A$1:$IV$4</definedName>
    <definedName name="Z_DA926760_CA61_11D2_8056_0060B0350440_.wvu.PrintArea" hidden="1">[3]Energy!$A$5:$R$174,[3]Energy!$CE$5:$DC$58,[3]Energy!$A$212:$P$226</definedName>
    <definedName name="Z_DA926760_CA61_11D2_8056_0060B0350440_.wvu.PrintTitles" hidden="1">[1]Energy!$A$1:$IV$4</definedName>
    <definedName name="Z_DABDA340_547F_11D2_804C_0060B0350440_.wvu.PrintArea" hidden="1">[3]Energy!$A$5:$R$174,[3]Energy!$CE$5:$DC$58,[3]Energy!$A$212:$P$226</definedName>
    <definedName name="Z_DABDA340_547F_11D2_804C_0060B0350440_.wvu.PrintTitles" hidden="1">[1]Energy!$A$1:$IV$4</definedName>
    <definedName name="Z_DC002D32_48D7_11D2_8049_0060B0350440_.wvu.PrintArea" hidden="1">[3]Energy!$A$5:$R$174,[3]Energy!$CE$5:$DC$58,[3]Energy!$A$212:$P$226</definedName>
    <definedName name="Z_DC002D32_48D7_11D2_8049_0060B0350440_.wvu.PrintTitles" hidden="1">[1]Energy!$A$1:$IV$4</definedName>
    <definedName name="Z_DC539411_0EB5_11D3_8062_0060B0350440_.wvu.PrintArea" hidden="1">[3]Energy!$A$5:$R$173,[3]Energy!$CE$5:$DC$58,[3]Energy!$A$211:$P$225</definedName>
    <definedName name="Z_DC539411_0EB5_11D3_8062_0060B0350440_.wvu.PrintTitles" hidden="1">[1]Energy!$A$1:$IV$4</definedName>
    <definedName name="Z_DCF59B60_E2D6_11D2_805B_0060B0350440_.wvu.PrintArea" hidden="1">[3]Energy!$A$5:$R$174,[3]Energy!$CE$5:$DC$58,[3]Energy!$A$212:$P$226</definedName>
    <definedName name="Z_DCF59B60_E2D6_11D2_805B_0060B0350440_.wvu.PrintTitles" hidden="1">[1]Energy!$A$1:$IV$4</definedName>
    <definedName name="Z_DE001840_1039_11D2_803A_0060B0350440_.wvu.PrintArea" hidden="1">[3]Energy!$A$5:$R$174,[3]Energy!$CE$5:$DC$58,[3]Energy!$A$212:$P$226</definedName>
    <definedName name="Z_DE001840_1039_11D2_803A_0060B0350440_.wvu.PrintTitles" hidden="1">[1]Energy!$A$1:$IV$4</definedName>
    <definedName name="Z_DF4D8A22_5C64_11D2_804F_0060B0350440_.wvu.PrintArea" hidden="1">[3]Energy!$A$5:$R$174,[3]Energy!$CE$5:$DC$58,[3]Energy!$A$212:$P$226</definedName>
    <definedName name="Z_DF4D8A22_5C64_11D2_804F_0060B0350440_.wvu.PrintTitles" hidden="1">[1]Energy!$A$1:$IV$4</definedName>
    <definedName name="Z_DFD826B1_912D_11D2_8053_0060B0350440_.wvu.PrintArea" hidden="1">[3]Energy!$A$5:$R$174,[3]Energy!$CE$5:$DC$58,[3]Energy!$A$212:$P$226</definedName>
    <definedName name="Z_DFD826B1_912D_11D2_8053_0060B0350440_.wvu.PrintTitles" hidden="1">[1]Energy!$A$1:$IV$4</definedName>
    <definedName name="Z_E101C980_A0C1_11D2_8055_0060B0350440_.wvu.PrintArea" hidden="1">[3]Energy!$A$5:$R$174,[3]Energy!$CE$5:$DC$58,[3]Energy!$A$212:$P$226</definedName>
    <definedName name="Z_E101C980_A0C1_11D2_8055_0060B0350440_.wvu.PrintTitles" hidden="1">[1]Energy!$A$1:$IV$4</definedName>
    <definedName name="Z_E12D6D21_9F35_11D2_8055_0060B0350440_.wvu.PrintArea" hidden="1">[3]Energy!$A$5:$R$174,[3]Energy!$CE$5:$DC$58,[3]Energy!$A$212:$P$226</definedName>
    <definedName name="Z_E12D6D21_9F35_11D2_8055_0060B0350440_.wvu.PrintTitles" hidden="1">[1]Energy!$A$1:$IV$4</definedName>
    <definedName name="Z_E15626E0_DD3E_11D2_805B_0060B0350440_.wvu.PrintArea" hidden="1">[3]Energy!$A$5:$R$174,[3]Energy!$CE$5:$DC$58,[3]Energy!$A$212:$P$226</definedName>
    <definedName name="Z_E15626E0_DD3E_11D2_805B_0060B0350440_.wvu.PrintTitles" hidden="1">[1]Energy!$A$1:$IV$4</definedName>
    <definedName name="Z_E22685C0_3C46_11D2_8043_0060B0350440_.wvu.PrintArea" hidden="1">[3]Energy!$A$5:$R$174,[3]Energy!$CE$5:$DC$58,[3]Energy!$A$212:$P$226</definedName>
    <definedName name="Z_E22685C0_3C46_11D2_8043_0060B0350440_.wvu.PrintTitles" hidden="1">[1]Energy!$A$1:$IV$4</definedName>
    <definedName name="Z_E2BED680_B532_11D2_8055_0060B0350440_.wvu.PrintArea" hidden="1">[3]Energy!$A$5:$R$174,[3]Energy!$CE$5:$DC$58,[3]Energy!$A$212:$P$226</definedName>
    <definedName name="Z_E2BED680_B532_11D2_8055_0060B0350440_.wvu.PrintTitles" hidden="1">[1]Energy!$A$1:$IV$4</definedName>
    <definedName name="Z_E33A40A0_CCF4_11D2_8056_0060B0350440_.wvu.PrintArea" hidden="1">[3]Energy!$A$5:$R$174,[3]Energy!$CE$5:$DC$58,[3]Energy!$A$212:$P$226</definedName>
    <definedName name="Z_E33A40A0_CCF4_11D2_8056_0060B0350440_.wvu.PrintTitles" hidden="1">[1]Energy!$A$1:$IV$4</definedName>
    <definedName name="Z_E531BD91_19AF_11D3_8064_0060B0350440_.wvu.PrintArea" hidden="1">[3]Energy!$A$5:$R$173,[3]Energy!$CE$5:$DC$58,[3]Energy!$A$211:$P$225</definedName>
    <definedName name="Z_E531BD91_19AF_11D3_8064_0060B0350440_.wvu.PrintTitles" hidden="1">[1]Energy!$A$1:$IV$4</definedName>
    <definedName name="Z_E5339291_82EA_11D2_8052_0060B0350440_.wvu.PrintArea" hidden="1">[3]Energy!$A$5:$R$174,[3]Energy!$CE$5:$DC$58,[3]Energy!$A$212:$P$226</definedName>
    <definedName name="Z_E5339291_82EA_11D2_8052_0060B0350440_.wvu.PrintTitles" hidden="1">[1]Energy!$A$1:$IV$4</definedName>
    <definedName name="Z_E56CC2F0_DBAC_11D2_8059_0060B0350440_.wvu.PrintArea" hidden="1">[3]Energy!$A$5:$R$174,[3]Energy!$CE$5:$DC$58,[3]Energy!$A$212:$P$226</definedName>
    <definedName name="Z_E56CC2F0_DBAC_11D2_8059_0060B0350440_.wvu.PrintTitles" hidden="1">[1]Energy!$A$1:$IV$4</definedName>
    <definedName name="Z_E648C240_06E4_11D3_8061_0060B0350440_.wvu.PrintArea" hidden="1">[3]Energy!$A$5:$R$173,[3]Energy!$CE$5:$DC$58,[3]Energy!$A$211:$P$225</definedName>
    <definedName name="Z_E648C240_06E4_11D3_8061_0060B0350440_.wvu.PrintTitles" hidden="1">[1]Energy!$A$1:$IV$4</definedName>
    <definedName name="Z_E6911EE0_8474_11D2_8052_0060B0350440_.wvu.PrintArea" hidden="1">[3]Energy!$A$5:$R$174,[3]Energy!$CE$5:$DC$58,[3]Energy!$A$212:$P$226</definedName>
    <definedName name="Z_E6911EE0_8474_11D2_8052_0060B0350440_.wvu.PrintTitles" hidden="1">[1]Energy!$A$1:$IV$4</definedName>
    <definedName name="Z_E6C66310_A000_11D2_8055_0060B0350440_.wvu.PrintArea" hidden="1">[3]Energy!$A$5:$R$174,[3]Energy!$CE$5:$DC$58,[3]Energy!$A$212:$P$226</definedName>
    <definedName name="Z_E6C66310_A000_11D2_8055_0060B0350440_.wvu.PrintTitles" hidden="1">[1]Energy!$A$1:$IV$4</definedName>
    <definedName name="Z_E78DBEA0_95BE_11D2_8053_0060B0350440_.wvu.PrintArea" hidden="1">[3]Energy!$A$5:$R$174,[3]Energy!$CE$5:$DC$58,[3]Energy!$A$212:$P$226</definedName>
    <definedName name="Z_E78DBEA0_95BE_11D2_8053_0060B0350440_.wvu.PrintTitles" hidden="1">[1]Energy!$A$1:$IV$4</definedName>
    <definedName name="Z_E8E24570_9367_11D2_8053_0060B0350440_.wvu.PrintArea" hidden="1">[3]Energy!$A$5:$R$174,[3]Energy!$CE$5:$DC$58,[3]Energy!$A$212:$P$226</definedName>
    <definedName name="Z_E8E24570_9367_11D2_8053_0060B0350440_.wvu.PrintTitles" hidden="1">[1]Energy!$A$1:$IV$4</definedName>
    <definedName name="Z_EB5C8640_5AEB_11D3_8067_0060B0350440_.wvu.PrintArea" hidden="1">[3]Energy!$A$5:$R$173,[3]Energy!$CE$5:$DC$58,[3]Energy!$A$211:$P$225</definedName>
    <definedName name="Z_EB5C8640_5AEB_11D3_8067_0060B0350440_.wvu.PrintTitles" hidden="1">[1]Energy!$A$1:$IV$4</definedName>
    <definedName name="Z_EBC9C740_0F7B_11D3_8062_0060B0350440_.wvu.PrintArea" hidden="1">[3]Energy!$A$5:$R$173,[3]Energy!$CE$5:$DC$58,[3]Energy!$A$211:$P$225</definedName>
    <definedName name="Z_EBC9C740_0F7B_11D3_8062_0060B0350440_.wvu.PrintTitles" hidden="1">[1]Energy!$A$1:$IV$4</definedName>
    <definedName name="Z_EC458E71_DE1F_11D2_805B_0060B0350440_.wvu.PrintArea" hidden="1">[3]Energy!$A$5:$R$174,[3]Energy!$CE$5:$DC$58,[3]Energy!$A$212:$P$226</definedName>
    <definedName name="Z_EC458E71_DE1F_11D2_805B_0060B0350440_.wvu.PrintTitles" hidden="1">[1]Energy!$A$1:$IV$4</definedName>
    <definedName name="Z_EC960550_AC9F_11D2_8055_0060B0350440_.wvu.PrintArea" hidden="1">[3]Energy!$A$5:$R$174,[3]Energy!$CE$5:$DC$58,[3]Energy!$A$212:$P$226</definedName>
    <definedName name="Z_EC960550_AC9F_11D2_8055_0060B0350440_.wvu.PrintTitles" hidden="1">[1]Energy!$A$1:$IV$4</definedName>
    <definedName name="Z_F15E1B10_C73D_11D2_8056_0060B0350440_.wvu.PrintArea" hidden="1">[3]Energy!$A$5:$R$174,[3]Energy!$CE$5:$DC$58,[3]Energy!$A$212:$P$226</definedName>
    <definedName name="Z_F15E1B10_C73D_11D2_8056_0060B0350440_.wvu.PrintTitles" hidden="1">[1]Energy!$A$1:$IV$4</definedName>
    <definedName name="Z_F1D1E100_27D9_11D3_8064_0060B0350440_.wvu.PrintArea" hidden="1">[3]Energy!$A$5:$R$173,[3]Energy!$CE$5:$DC$58,[3]Energy!$A$211:$P$225</definedName>
    <definedName name="Z_F1D1E100_27D9_11D3_8064_0060B0350440_.wvu.PrintTitles" hidden="1">[1]Energy!$A$1:$IV$4</definedName>
    <definedName name="Z_F2A85EE0_F8B5_11D2_805F_0060B0350440_.wvu.PrintArea" hidden="1">[3]Energy!$A$5:$R$174,[3]Energy!$CE$5:$DC$58,[3]Energy!$A$212:$P$226</definedName>
    <definedName name="Z_F2A85EE0_F8B5_11D2_805F_0060B0350440_.wvu.PrintTitles" hidden="1">[1]Energy!$A$1:$IV$4</definedName>
    <definedName name="Z_F39BC6D0_ABD7_11D2_8055_0060B0350440_.wvu.PrintArea" hidden="1">[3]Energy!$A$5:$R$174,[3]Energy!$CE$5:$DC$58,[3]Energy!$A$212:$P$226</definedName>
    <definedName name="Z_F39BC6D0_ABD7_11D2_8055_0060B0350440_.wvu.PrintTitles" hidden="1">[1]Energy!$A$1:$IV$4</definedName>
    <definedName name="Z_F3FEC4E5_C7E8_11D1_802E_0060B0350440_.wvu.PrintArea" hidden="1">[3]Energy!$A$5:$R$174,[3]Energy!$CE$5:$DC$58,[3]Energy!$A$212:$P$226</definedName>
    <definedName name="Z_F3FEC4E5_C7E8_11D1_802E_0060B0350440_.wvu.PrintTitles" hidden="1">[1]Energy!$A$1:$IV$4</definedName>
    <definedName name="Z_F484ED50_7D69_11D2_8052_0060B0350440_.wvu.PrintArea" hidden="1">[3]Energy!$A$5:$R$174,[3]Energy!$CE$5:$DC$58,[3]Energy!$A$212:$P$226</definedName>
    <definedName name="Z_F484ED50_7D69_11D2_8052_0060B0350440_.wvu.PrintTitles" hidden="1">[1]Energy!$A$1:$IV$4</definedName>
    <definedName name="Z_F5D5ECB0_F11B_11D2_805C_0060B0350440_.wvu.PrintArea" hidden="1">[3]Energy!$A$5:$R$174,[3]Energy!$CE$5:$DC$58,[3]Energy!$A$212:$P$226</definedName>
    <definedName name="Z_F5D5ECB0_F11B_11D2_805C_0060B0350440_.wvu.PrintTitles" hidden="1">[1]Energy!$A$1:$IV$4</definedName>
    <definedName name="Z_F8045C55_AD42_11D1_8028_0060B0350440_.wvu.PrintArea" hidden="1">[3]Energy!$A$5:$R$174,[3]Energy!$CE$5:$DC$58,[3]Energy!$A$212:$P$226</definedName>
    <definedName name="Z_F8045C55_AD42_11D1_8028_0060B0350440_.wvu.PrintTitles" hidden="1">[1]Energy!$A$1:$IV$4</definedName>
    <definedName name="Z_F83AB6A0_23E6_11D3_8064_0060B0350440_.wvu.PrintArea" hidden="1">[3]Energy!$A$5:$R$173,[3]Energy!$CE$5:$DC$58,[3]Energy!$A$211:$P$225</definedName>
    <definedName name="Z_F83AB6A0_23E6_11D3_8064_0060B0350440_.wvu.PrintTitles" hidden="1">[1]Energy!$A$1:$IV$4</definedName>
    <definedName name="Z_F94358C0_8929_11D2_8052_0060B0350440_.wvu.PrintArea" hidden="1">[3]Energy!$A$5:$R$174,[3]Energy!$CE$5:$DC$58,[3]Energy!$A$212:$P$226</definedName>
    <definedName name="Z_F94358C0_8929_11D2_8052_0060B0350440_.wvu.PrintTitles" hidden="1">[1]Energy!$A$1:$IV$4</definedName>
    <definedName name="Z_FA0F0980_3E7E_11D2_8043_0060B0350440_.wvu.PrintArea" hidden="1">[3]Energy!$A$5:$R$174,[3]Energy!$CE$5:$DC$58,[3]Energy!$A$212:$P$226</definedName>
    <definedName name="Z_FA0F0980_3E7E_11D2_8043_0060B0350440_.wvu.PrintTitles" hidden="1">[1]Energy!$A$1:$IV$4</definedName>
    <definedName name="Z_FA752895_E041_11D1_8031_0060B0350440_.wvu.PrintArea" hidden="1">[3]Energy!$A$5:$R$174,[3]Energy!$CE$5:$DC$58,[3]Energy!$A$212:$P$226</definedName>
    <definedName name="Z_FA752895_E041_11D1_8031_0060B0350440_.wvu.PrintTitles" hidden="1">[1]Energy!$A$1:$IV$4</definedName>
    <definedName name="Z_FB5167D2_4E61_11D2_804C_0060B0350440_.wvu.PrintArea" hidden="1">[3]Energy!$A$5:$R$174,[3]Energy!$CE$5:$DC$58,[3]Energy!$A$212:$P$226</definedName>
    <definedName name="Z_FB5167D2_4E61_11D2_804C_0060B0350440_.wvu.PrintTitles" hidden="1">[1]Energy!$A$1:$IV$4</definedName>
    <definedName name="Z_FBC55402_1C01_11D2_803E_0060B0350440_.wvu.PrintArea" hidden="1">[3]Energy!$A$5:$R$174,[3]Energy!$CE$5:$DC$58,[3]Energy!$A$212:$P$226</definedName>
    <definedName name="Z_FBC55402_1C01_11D2_803E_0060B0350440_.wvu.PrintTitles" hidden="1">[1]Energy!$A$1:$IV$4</definedName>
    <definedName name="Z_FC796065_9E3D_11D1_8028_0060B0350440_.wvu.PrintArea" hidden="1">[3]Energy!$A$5:$R$174,[3]Energy!$CE$5:$DC$58,[3]Energy!$A$212:$P$226</definedName>
    <definedName name="Z_FC796065_9E3D_11D1_8028_0060B0350440_.wvu.PrintTitles" hidden="1">[1]Energy!$A$1:$IV$4</definedName>
    <definedName name="Z_FD321661_53DF_11D3_8066_0060B0350440_.wvu.PrintArea" hidden="1">[3]Energy!$A$5:$R$173,[3]Energy!$CE$5:$DC$58,[3]Energy!$A$211:$P$225</definedName>
    <definedName name="Z_FD321661_53DF_11D3_8066_0060B0350440_.wvu.PrintTitles" hidden="1">[1]Energy!$A$1:$IV$4</definedName>
    <definedName name="Z_FDF01DC2_4F04_11D2_804C_0060B0350440_.wvu.PrintArea" hidden="1">[3]Energy!$A$5:$R$174,[3]Energy!$CE$5:$DC$58,[3]Energy!$A$212:$P$226</definedName>
    <definedName name="Z_FDF01DC2_4F04_11D2_804C_0060B0350440_.wvu.PrintTitles" hidden="1">[1]Energy!$A$1:$IV$4</definedName>
    <definedName name="Z_FFDB5F90_EC27_11D2_805C_0060B0350440_.wvu.PrintArea" hidden="1">[3]Energy!$A$5:$R$174,[3]Energy!$CE$5:$DC$58,[3]Energy!$A$212:$P$226</definedName>
    <definedName name="Z_FFDB5F90_EC27_11D2_805C_0060B0350440_.wvu.PrintTitles" hidden="1">[1]Energy!$A$1:$IV$4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2" l="1"/>
  <c r="F36" i="12" s="1"/>
  <c r="I36" i="12" s="1"/>
  <c r="D35" i="12"/>
  <c r="F35" i="12" s="1"/>
  <c r="D34" i="12"/>
  <c r="F34" i="12" s="1"/>
  <c r="I34" i="12" s="1"/>
  <c r="C30" i="12"/>
  <c r="E46" i="12" s="1"/>
  <c r="E12" i="12"/>
  <c r="G12" i="12" s="1"/>
  <c r="I12" i="12" s="1"/>
  <c r="K12" i="12" s="1"/>
  <c r="D23" i="12" s="1"/>
  <c r="E23" i="12" s="1"/>
  <c r="E11" i="12"/>
  <c r="G11" i="12" s="1"/>
  <c r="I11" i="12" s="1"/>
  <c r="K11" i="12" s="1"/>
  <c r="D22" i="12" s="1"/>
  <c r="E22" i="12" s="1"/>
  <c r="E10" i="12"/>
  <c r="G10" i="12" s="1"/>
  <c r="I10" i="12" s="1"/>
  <c r="K10" i="12" s="1"/>
  <c r="D21" i="12" s="1"/>
  <c r="E21" i="12" s="1"/>
  <c r="E9" i="12"/>
  <c r="G9" i="12" s="1"/>
  <c r="E8" i="12"/>
  <c r="G8" i="12" s="1"/>
  <c r="I8" i="12" s="1"/>
  <c r="K8" i="12" s="1"/>
  <c r="I35" i="12" l="1"/>
  <c r="F38" i="12"/>
  <c r="F23" i="12"/>
  <c r="G35" i="12"/>
  <c r="G36" i="12"/>
  <c r="F21" i="12"/>
  <c r="F22" i="12"/>
  <c r="G34" i="12"/>
  <c r="I9" i="12"/>
  <c r="K9" i="12" s="1"/>
  <c r="D20" i="12" s="1"/>
  <c r="E20" i="12" s="1"/>
  <c r="F20" i="12" s="1"/>
  <c r="G38" i="12" l="1"/>
  <c r="J34" i="12"/>
  <c r="K34" i="12" s="1"/>
  <c r="F25" i="12"/>
  <c r="E43" i="12" s="1"/>
  <c r="L34" i="12" l="1"/>
  <c r="E44" i="12" s="1"/>
  <c r="E45" i="12" s="1"/>
  <c r="E47" i="12" l="1"/>
  <c r="E53" i="12" s="1"/>
  <c r="E55" i="12" s="1"/>
</calcChain>
</file>

<file path=xl/sharedStrings.xml><?xml version="1.0" encoding="utf-8"?>
<sst xmlns="http://schemas.openxmlformats.org/spreadsheetml/2006/main" count="102" uniqueCount="87">
  <si>
    <t>Example Calculation for Purposes of Determining the Collateral Requirement Related to the Output Contract</t>
  </si>
  <si>
    <t>(Example to Appendix A to Collateral Annex)</t>
  </si>
  <si>
    <t>Appendix A Reference</t>
  </si>
  <si>
    <t>1(a)</t>
  </si>
  <si>
    <t>1(b)</t>
  </si>
  <si>
    <t>1(c)</t>
  </si>
  <si>
    <t>1(d)</t>
  </si>
  <si>
    <t>1(e)</t>
  </si>
  <si>
    <t>1(f)</t>
  </si>
  <si>
    <t>Delivery Period Dates</t>
  </si>
  <si>
    <t>Median Annual Energy for Chelan Power System (aMW)</t>
  </si>
  <si>
    <t>Purchaser's Percentage</t>
  </si>
  <si>
    <t>Purchaser's Median Annual Energy (aMW) (1)</t>
  </si>
  <si>
    <t>Hours in Delivery Period</t>
  </si>
  <si>
    <t>Delivery Period Contract Quantity (MWh) (2)</t>
  </si>
  <si>
    <t>Delivery Period Payments ($) (3)</t>
  </si>
  <si>
    <t>Delivery Period Contract Price ($/MWh) (4)</t>
  </si>
  <si>
    <t>Flat Mid C Forward Price on Date of Contract Execution ($)</t>
  </si>
  <si>
    <t>Delivery Period Pricing Shaping Adjustment Factor (5)</t>
  </si>
  <si>
    <t>Slice Product 38 - Delivery Period 1</t>
  </si>
  <si>
    <t>January 1, 2024 - December 31, 2024</t>
  </si>
  <si>
    <t>Slice Product 38 - Delivery Period 2</t>
  </si>
  <si>
    <t>January 1, 2025 - December 31, 2025</t>
  </si>
  <si>
    <t>Slice Product 38 - Delivery Period 3</t>
  </si>
  <si>
    <t>January 1, 2026 - December 31, 2026</t>
  </si>
  <si>
    <t>Slice Product 38 - Delivery Period 4</t>
  </si>
  <si>
    <t>January 1, 2027 - December 31, 2027</t>
  </si>
  <si>
    <t>Slice Product 38 - Delivery Period 5</t>
  </si>
  <si>
    <t>January 1, 2028 - December 31, 2028</t>
  </si>
  <si>
    <t>Calculation for Future Delivery Periods (assuming calculation date is September 15, 2024)</t>
  </si>
  <si>
    <t>2(a)</t>
  </si>
  <si>
    <t>2(b)</t>
  </si>
  <si>
    <t>2(c)</t>
  </si>
  <si>
    <t>2(d)</t>
  </si>
  <si>
    <t>Flat Mid C Forward Price on Collateral Calculation Date ($)</t>
  </si>
  <si>
    <t>Delivery Period Replacement Price ($/MWh) (6)</t>
  </si>
  <si>
    <t>Delivery Period Replacement Price -  Delivery Period Contract Price ($)</t>
  </si>
  <si>
    <t>Future Delivery Period Gain/Loss Amount ($) - District (receives) (7)</t>
  </si>
  <si>
    <t>`</t>
  </si>
  <si>
    <t>Calculation for the Current Delivery Period (assuming calculation date is September 15, 2024)</t>
  </si>
  <si>
    <t>Slice Product 38 - Delivery Period 1 Payment ($)</t>
  </si>
  <si>
    <t>3(a)</t>
  </si>
  <si>
    <t>3(b)</t>
  </si>
  <si>
    <t>3(c)</t>
  </si>
  <si>
    <t>3(d)</t>
  </si>
  <si>
    <t>3(e)</t>
  </si>
  <si>
    <t>Remaining Months for Current Delivery Period (Delivery Period 1)</t>
  </si>
  <si>
    <t>Remaining Output Estimate for Chelan Power System (aMW)</t>
  </si>
  <si>
    <t>Hours in Month</t>
  </si>
  <si>
    <t>Remaining Current Delivery Period Output (MWh) (8)</t>
  </si>
  <si>
    <t>Current Delivery Period Remaining Replacement Quantity (MWh) (9)</t>
  </si>
  <si>
    <t>Future Delivery Period Payment Installments ($) (10)</t>
  </si>
  <si>
    <t>Monthly Flat Mid C Forward Prices on Collateral Calculation Date ($/MWh)</t>
  </si>
  <si>
    <t>Monthly Flat Mid C Forward Price * Current Delivery Period Remaining Replacement Quantity ($)</t>
  </si>
  <si>
    <t>Remaining Delivery Period Market Price ($) (11)</t>
  </si>
  <si>
    <t>Current Delivery Period Replacement Price ($/MWh) (12)</t>
  </si>
  <si>
    <t>Current Delivery Period Gain/Loss Amount ($) - District (receives) (13)</t>
  </si>
  <si>
    <t>Slice Product 38 - Oct 2024</t>
  </si>
  <si>
    <t>Slice Product 38 - Nov 2024</t>
  </si>
  <si>
    <t>Slice Product 38 - Dec 2024</t>
  </si>
  <si>
    <t>Total Slice Collateral Component- District (receives)</t>
  </si>
  <si>
    <t>Future Delivery Period Gain/Loss Amount</t>
  </si>
  <si>
    <t>Current Delivery Period Gain/Loss Amount</t>
  </si>
  <si>
    <t>Net Gain/Loss Amount</t>
  </si>
  <si>
    <t>4(a)</t>
  </si>
  <si>
    <t xml:space="preserve">Services Rendered in Prior Months </t>
  </si>
  <si>
    <t>4(b)</t>
  </si>
  <si>
    <t>Total Slice Collateral Component</t>
  </si>
  <si>
    <t>4(c)</t>
  </si>
  <si>
    <t>Collateral Threshold assigned to Counterparty</t>
  </si>
  <si>
    <t>Value of Performance Assurance previously posted</t>
  </si>
  <si>
    <t>Collateral Requirement prior to Rounding</t>
  </si>
  <si>
    <t>Collateral Requirement</t>
  </si>
  <si>
    <t>Footnotes:</t>
  </si>
  <si>
    <t>(1) Purchaser's Median Annual Energy = Median Annual Energy for Rocky Reach or Chelan Power System * Purchaser's Percentage</t>
  </si>
  <si>
    <t>(2) Delivery Period Contract Quantity = Purchaser's Median Annual Energy * Hours in Delivery Period</t>
  </si>
  <si>
    <t>(3) Total funds to be paid by Purchaser to District for the purchase of the Purchaser's Output during each Delivery Period</t>
  </si>
  <si>
    <t>(4) Delivery Period Contract Price = Delivery Period Payment / Delivery Period Contract Quantity</t>
  </si>
  <si>
    <t>(5) Delivery Period Pricing Shaping Adjustment Factor = Delivery Period Contract Price / Flat Mid C Forward Price on Date of Contract Execution</t>
  </si>
  <si>
    <t>(6) Delivery Period Replacement Price = Flat Mid C Forward Price on Collateral Calculation Date * Delivery Period Pricing Shaping Adjustment Factor</t>
  </si>
  <si>
    <t>(7) Future Delivery Period Gain/Loss Amount = Delivery Period Contract Quantity * (Delivery Period Replacement Price - Delivery Period Contract Price)</t>
  </si>
  <si>
    <t>(8) Remaining Current Delivery Period Output = Remaining Output Estimate * Hours in Month</t>
  </si>
  <si>
    <t>(9) Current Delivery Period Remaining Replacement Quantity = Remaining Current Delivery Output * Purchaser's Percentage</t>
  </si>
  <si>
    <t>(10) Future Delivery Period Payment Installments = Current Delivery Period Payment / # of Months in Delivery Period</t>
  </si>
  <si>
    <t>(11) Remaining Delivery Period Market Price = Sum of (Monthly Flat Mid C Forward Price * Current Delivery Period Remaining Replacement Quantity) / Sum of Current Delivery Period Remaining Replacement Quantity</t>
  </si>
  <si>
    <t>(12) Current Delivery Period Replacement Price = Remaining Delivery Period Market Price * Delivery Period Pricing Shaping Adjustment Factor</t>
  </si>
  <si>
    <t>(13) Current Delivery Period Gain/Loss Amount = Sum of (Current Delivery Period Remaining Replacement Quantity * Remaining Delivery Period Market Price) - Sum of Future Delivery Period Payment Installments - Delivery Period Payment Installment due on the 20th of the month following the calculation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</si>
</sst>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164" fontId="4" fillId="0" borderId="0" xfId="1" applyNumberFormat="1" applyFont="1"/>
    <xf numFmtId="164" fontId="4" fillId="0" borderId="0" xfId="1" applyNumberFormat="1" applyFont="1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2" fillId="0" borderId="0" xfId="4" applyNumberFormat="1" applyFont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1" fontId="0" fillId="0" borderId="0" xfId="0" applyNumberFormat="1" applyAlignment="1">
      <alignment horizontal="center"/>
    </xf>
    <xf numFmtId="37" fontId="2" fillId="0" borderId="0" xfId="1" applyNumberFormat="1" applyFont="1" applyAlignment="1">
      <alignment horizontal="center" wrapText="1"/>
    </xf>
    <xf numFmtId="37" fontId="2" fillId="0" borderId="0" xfId="1" applyNumberFormat="1" applyFont="1" applyAlignment="1">
      <alignment horizontal="center"/>
    </xf>
    <xf numFmtId="39" fontId="2" fillId="0" borderId="0" xfId="1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2" xfId="0" applyNumberForma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43" fontId="3" fillId="0" borderId="2" xfId="0" applyNumberFormat="1" applyFont="1" applyBorder="1"/>
    <xf numFmtId="39" fontId="0" fillId="0" borderId="0" xfId="0" applyNumberFormat="1"/>
    <xf numFmtId="39" fontId="0" fillId="0" borderId="1" xfId="0" applyNumberFormat="1" applyBorder="1"/>
    <xf numFmtId="0" fontId="8" fillId="0" borderId="0" xfId="0" applyFont="1"/>
    <xf numFmtId="37" fontId="2" fillId="0" borderId="0" xfId="1" applyNumberFormat="1" applyFont="1" applyFill="1" applyAlignment="1">
      <alignment horizontal="center"/>
    </xf>
    <xf numFmtId="39" fontId="2" fillId="0" borderId="2" xfId="1" applyNumberFormat="1" applyFont="1" applyBorder="1" applyAlignment="1">
      <alignment horizontal="center"/>
    </xf>
    <xf numFmtId="164" fontId="2" fillId="0" borderId="0" xfId="1" applyNumberFormat="1" applyFont="1"/>
    <xf numFmtId="0" fontId="0" fillId="0" borderId="0" xfId="0" applyAlignment="1">
      <alignment horizontal="left"/>
    </xf>
    <xf numFmtId="2" fontId="0" fillId="0" borderId="0" xfId="0" applyNumberFormat="1"/>
    <xf numFmtId="0" fontId="9" fillId="0" borderId="0" xfId="0" applyFont="1"/>
    <xf numFmtId="43" fontId="3" fillId="0" borderId="0" xfId="0" applyNumberFormat="1" applyFont="1"/>
    <xf numFmtId="2" fontId="0" fillId="2" borderId="0" xfId="0" applyNumberFormat="1" applyFill="1" applyAlignment="1">
      <alignment horizontal="center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43" fontId="0" fillId="0" borderId="2" xfId="0" applyNumberFormat="1" applyBorder="1"/>
    <xf numFmtId="10" fontId="0" fillId="0" borderId="0" xfId="0" applyNumberFormat="1" applyAlignment="1">
      <alignment horizontal="center"/>
    </xf>
    <xf numFmtId="10" fontId="2" fillId="0" borderId="0" xfId="4" applyNumberFormat="1" applyFont="1" applyFill="1" applyAlignment="1">
      <alignment horizontal="center"/>
    </xf>
    <xf numFmtId="44" fontId="0" fillId="0" borderId="0" xfId="6" applyFont="1" applyAlignment="1">
      <alignment horizontal="center"/>
    </xf>
    <xf numFmtId="43" fontId="3" fillId="3" borderId="3" xfId="0" applyNumberFormat="1" applyFont="1" applyFill="1" applyBorder="1"/>
    <xf numFmtId="37" fontId="2" fillId="2" borderId="0" xfId="1" applyNumberFormat="1" applyFont="1" applyFill="1" applyAlignment="1">
      <alignment horizontal="center"/>
    </xf>
    <xf numFmtId="9" fontId="0" fillId="0" borderId="0" xfId="4" applyFont="1"/>
  </cellXfs>
  <cellStyles count="7">
    <cellStyle name="Comma" xfId="1" builtinId="3"/>
    <cellStyle name="Currency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Percent" xfId="4" builtinId="5"/>
    <cellStyle name="Percent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udtoday/TEMP/OLK5/2007_1-23_BUDVOLMOD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udtoday/POWEROP/MIKEB/Budget/Mike'sBudgetWorksheetres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udtoday/POWEROP/MIKEB/Budget/BUDMOD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udtoday/MikeB/Options/BlackScholesCalcul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veWebData"/>
      <sheetName val="Inputs"/>
      <sheetName val="Simulation"/>
      <sheetName val="Price Volatility"/>
      <sheetName val="FlowTables"/>
      <sheetName val="Energy"/>
      <sheetName val="Capacity"/>
      <sheetName val="Financial"/>
      <sheetName val="LRbal"/>
      <sheetName val="LRalcoaRuns"/>
      <sheetName val="flowschart"/>
      <sheetName val="RRflows"/>
      <sheetName val="FINAL"/>
      <sheetName val="ALCOA"/>
      <sheetName val="Spills"/>
      <sheetName val="GEN"/>
      <sheetName val="Budget"/>
      <sheetName val="Intrupsale"/>
      <sheetName val="Accttab"/>
      <sheetName val="VAR"/>
      <sheetName val="RI2"/>
      <sheetName val="GENSUM"/>
      <sheetName val="Module1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6 SUMMARY"/>
      <sheetName val="Budget Charts"/>
      <sheetName val="2007 SUMMARY"/>
      <sheetName val="2007 Volatility"/>
      <sheetName val="RR Flows"/>
      <sheetName val="Net Surplus"/>
      <sheetName val=" Net Surplus Split"/>
      <sheetName val="ALCOA_95_00"/>
      <sheetName val="ALCOA_95_00 Split"/>
      <sheetName val="2008 SUMMARY"/>
      <sheetName val="2006 Price Volatility"/>
      <sheetName val="2008 Price Volatility"/>
      <sheetName val="Trading Days"/>
      <sheetName val="68% Chart"/>
      <sheetName val="80% Chart"/>
      <sheetName val="95% Chart"/>
      <sheetName val="Historical Prices"/>
      <sheetName val="HistoricalRevenueData"/>
      <sheetName val="AnnualizedCharts"/>
      <sheetName val="2005 Price Volatility Chart"/>
      <sheetName val="2005 Price Volatility-Jan03"/>
      <sheetName val="2005 Price Volatility-Feb03"/>
      <sheetName val="2005 Price Volatility-Mar03"/>
      <sheetName val="2005 Price Volatility-Apr03"/>
      <sheetName val="2005 Price Volatility-May03"/>
      <sheetName val="2005 Price Volatility-Jun03"/>
      <sheetName val="2005 Price Volatility-Jul03"/>
      <sheetName val="2005 Price Volatility-Aug03"/>
      <sheetName val="2005 Price Volatility-Sep03"/>
      <sheetName val="2005 Price Volatility-Oct03"/>
      <sheetName val="2005 Price Volatility-Nov03"/>
      <sheetName val="2005 Price Volatility-Dec03"/>
      <sheetName val="2006 Price Volatility Chart"/>
      <sheetName val="2006 Price Volatility-Jan05"/>
      <sheetName val="2006 Price Volatility-Feb05"/>
      <sheetName val="2006 Price Volatility-Mar05"/>
      <sheetName val="2006 Price Volatility-Apr05"/>
      <sheetName val="2006 Price Volatility-May05"/>
      <sheetName val="2006 Price Volatility-Jun05"/>
      <sheetName val="2006 Price Volatility-Jul05"/>
      <sheetName val="2006 Price Volatility-Aug05"/>
      <sheetName val="2006 Price Volatility-Sep05"/>
      <sheetName val="2006 Price Volatility-Oct05"/>
      <sheetName val="2006 Price Volatility-Nov05"/>
      <sheetName val="Chart1"/>
      <sheetName val="2005 Price Volatility-Jan03 (2)"/>
      <sheetName val="2005 Price Volatility-Feb03 (2)"/>
      <sheetName val="2005 Price Volatility-Mar03 (2)"/>
      <sheetName val="2005 Price Volatility-Apr03 (2)"/>
      <sheetName val="2005 Price Volatility-May03 (2)"/>
      <sheetName val="2005 Price Volatility-Jun03 (2)"/>
      <sheetName val="2005 Price Volatility-Jul03 (2)"/>
      <sheetName val="2005 Price Volatility-Aug03 (2)"/>
      <sheetName val="2005 Price Volatility-Sep03 (2)"/>
      <sheetName val="2005 Price Volatility-Oct03 (2)"/>
      <sheetName val="2005 Price Volatility-Nov03 (2)"/>
      <sheetName val="2005 Price Volatility-Dec03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veWebData"/>
      <sheetName val="Energy"/>
      <sheetName val="Capacity"/>
      <sheetName val="20 Year LRbal"/>
      <sheetName val="LRbal"/>
      <sheetName val="LRalcoaRuns"/>
      <sheetName val="flowschart"/>
      <sheetName val="RRflows"/>
      <sheetName val="FINAL"/>
      <sheetName val="ALCOA"/>
      <sheetName val="Spills"/>
      <sheetName val="GEN"/>
      <sheetName val="Financial"/>
      <sheetName val="Budget"/>
      <sheetName val="Intrupsale"/>
      <sheetName val="Accttab"/>
      <sheetName val="VAR"/>
      <sheetName val="RI2"/>
      <sheetName val="GENSUM"/>
      <sheetName val="Module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IVCalculator"/>
      <sheetName val="HVCalculator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0"/>
  <sheetViews>
    <sheetView tabSelected="1" zoomScale="60" zoomScaleNormal="60" workbookViewId="0">
      <selection activeCell="K2" sqref="K2"/>
    </sheetView>
  </sheetViews>
  <sheetFormatPr defaultRowHeight="15" x14ac:dyDescent="0.25"/>
  <cols>
    <col min="1" max="1" width="36.28515625" customWidth="1"/>
    <col min="2" max="2" width="39.42578125" customWidth="1"/>
    <col min="3" max="3" width="19.85546875" customWidth="1"/>
    <col min="4" max="4" width="23.5703125" customWidth="1"/>
    <col min="5" max="5" width="21.140625" customWidth="1"/>
    <col min="6" max="6" width="26" customWidth="1"/>
    <col min="7" max="7" width="21.140625" customWidth="1"/>
    <col min="8" max="8" width="22" customWidth="1"/>
    <col min="9" max="9" width="27.42578125" customWidth="1"/>
    <col min="10" max="10" width="18.140625" customWidth="1"/>
    <col min="11" max="11" width="23.7109375" customWidth="1"/>
    <col min="12" max="12" width="19.28515625" customWidth="1"/>
    <col min="13" max="13" width="20" customWidth="1"/>
    <col min="14" max="14" width="17.5703125" customWidth="1"/>
    <col min="15" max="15" width="20" customWidth="1"/>
  </cols>
  <sheetData>
    <row r="1" spans="1:12" ht="26.25" x14ac:dyDescent="0.4">
      <c r="A1" s="13" t="s">
        <v>0</v>
      </c>
    </row>
    <row r="2" spans="1:12" x14ac:dyDescent="0.25">
      <c r="A2" s="32" t="s">
        <v>1</v>
      </c>
      <c r="D2" s="26"/>
    </row>
    <row r="5" spans="1:12" x14ac:dyDescent="0.25">
      <c r="A5" s="1"/>
    </row>
    <row r="6" spans="1:12" s="2" customFormat="1" x14ac:dyDescent="0.25">
      <c r="A6" s="2" t="s">
        <v>2</v>
      </c>
      <c r="E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</row>
    <row r="7" spans="1:12" s="6" customFormat="1" ht="63.75" customHeight="1" x14ac:dyDescent="0.25"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0" t="s">
        <v>18</v>
      </c>
    </row>
    <row r="8" spans="1:12" x14ac:dyDescent="0.25">
      <c r="A8" s="2" t="s">
        <v>19</v>
      </c>
      <c r="B8" s="2" t="s">
        <v>20</v>
      </c>
      <c r="C8" s="2">
        <v>1045</v>
      </c>
      <c r="D8" s="9">
        <v>0.05</v>
      </c>
      <c r="E8" s="16">
        <f t="shared" ref="E8:E9" si="0">ROUND(C8*D8,0)</f>
        <v>52</v>
      </c>
      <c r="F8" s="2">
        <v>8784</v>
      </c>
      <c r="G8" s="18">
        <f>E8*F8</f>
        <v>456768</v>
      </c>
      <c r="H8" s="43">
        <v>43000000</v>
      </c>
      <c r="I8" s="8">
        <f>H8/G8</f>
        <v>94.139694549530617</v>
      </c>
      <c r="J8" s="34">
        <v>81.010000000000005</v>
      </c>
      <c r="K8" s="9">
        <f>I8/J8</f>
        <v>1.1620749851812198</v>
      </c>
    </row>
    <row r="9" spans="1:12" x14ac:dyDescent="0.25">
      <c r="A9" s="2" t="s">
        <v>21</v>
      </c>
      <c r="B9" s="2" t="s">
        <v>22</v>
      </c>
      <c r="C9" s="2">
        <v>1045</v>
      </c>
      <c r="D9" s="9">
        <v>0.05</v>
      </c>
      <c r="E9" s="16">
        <f t="shared" si="0"/>
        <v>52</v>
      </c>
      <c r="F9" s="2">
        <v>8760</v>
      </c>
      <c r="G9" s="18">
        <f t="shared" ref="G9:G12" si="1">E9*F9</f>
        <v>455520</v>
      </c>
      <c r="H9" s="43">
        <v>43000000</v>
      </c>
      <c r="I9" s="8">
        <f t="shared" ref="I9:I12" si="2">H9/G9</f>
        <v>94.39761152089919</v>
      </c>
      <c r="J9" s="34">
        <v>78.930000000000007</v>
      </c>
      <c r="K9" s="9">
        <f t="shared" ref="K9:K12" si="3">I9/J9</f>
        <v>1.1959661918269249</v>
      </c>
    </row>
    <row r="10" spans="1:12" x14ac:dyDescent="0.25">
      <c r="A10" s="2" t="s">
        <v>23</v>
      </c>
      <c r="B10" s="2" t="s">
        <v>24</v>
      </c>
      <c r="C10" s="2">
        <v>1045</v>
      </c>
      <c r="D10" s="9">
        <v>0.05</v>
      </c>
      <c r="E10" s="16">
        <f>ROUND(C10*D10,0)</f>
        <v>52</v>
      </c>
      <c r="F10" s="2">
        <v>8760</v>
      </c>
      <c r="G10" s="18">
        <f t="shared" si="1"/>
        <v>455520</v>
      </c>
      <c r="H10" s="43">
        <v>43000000</v>
      </c>
      <c r="I10" s="8">
        <f t="shared" si="2"/>
        <v>94.39761152089919</v>
      </c>
      <c r="J10" s="34">
        <v>75.06</v>
      </c>
      <c r="K10" s="9">
        <f t="shared" si="3"/>
        <v>1.257628717304812</v>
      </c>
    </row>
    <row r="11" spans="1:12" x14ac:dyDescent="0.25">
      <c r="A11" s="2" t="s">
        <v>25</v>
      </c>
      <c r="B11" s="2" t="s">
        <v>26</v>
      </c>
      <c r="C11" s="2">
        <v>1045</v>
      </c>
      <c r="D11" s="9">
        <v>0.05</v>
      </c>
      <c r="E11" s="16">
        <f t="shared" ref="E11:E12" si="4">ROUND(C11*D11,0)</f>
        <v>52</v>
      </c>
      <c r="F11" s="2">
        <v>8760</v>
      </c>
      <c r="G11" s="18">
        <f t="shared" si="1"/>
        <v>455520</v>
      </c>
      <c r="H11" s="43">
        <v>43000000</v>
      </c>
      <c r="I11" s="8">
        <f t="shared" si="2"/>
        <v>94.39761152089919</v>
      </c>
      <c r="J11" s="34">
        <v>71.790000000000006</v>
      </c>
      <c r="K11" s="9">
        <f t="shared" si="3"/>
        <v>1.3149131010015209</v>
      </c>
    </row>
    <row r="12" spans="1:12" x14ac:dyDescent="0.25">
      <c r="A12" s="2" t="s">
        <v>27</v>
      </c>
      <c r="B12" s="2" t="s">
        <v>28</v>
      </c>
      <c r="C12" s="2">
        <v>1045</v>
      </c>
      <c r="D12" s="9">
        <v>0.05</v>
      </c>
      <c r="E12" s="16">
        <f t="shared" si="4"/>
        <v>52</v>
      </c>
      <c r="F12" s="2">
        <v>8784</v>
      </c>
      <c r="G12" s="18">
        <f t="shared" si="1"/>
        <v>456768</v>
      </c>
      <c r="H12" s="43">
        <v>43000000</v>
      </c>
      <c r="I12" s="8">
        <f t="shared" si="2"/>
        <v>94.139694549530617</v>
      </c>
      <c r="J12" s="34">
        <v>71.69</v>
      </c>
      <c r="K12" s="9">
        <f t="shared" si="3"/>
        <v>1.3131495961714412</v>
      </c>
    </row>
    <row r="13" spans="1:12" x14ac:dyDescent="0.25">
      <c r="A13" s="2"/>
      <c r="B13" s="2"/>
      <c r="C13" s="2"/>
      <c r="D13" s="2"/>
      <c r="E13" s="39"/>
      <c r="F13" s="16"/>
      <c r="G13" s="2"/>
      <c r="H13" s="27"/>
      <c r="I13" s="27"/>
      <c r="J13" s="8"/>
      <c r="K13" s="8"/>
      <c r="L13" s="40"/>
    </row>
    <row r="14" spans="1:12" x14ac:dyDescent="0.25">
      <c r="A14" s="2"/>
      <c r="B14" s="2"/>
      <c r="C14" s="2"/>
      <c r="D14" s="2"/>
      <c r="E14" s="2"/>
      <c r="F14" s="16"/>
      <c r="G14" s="2"/>
      <c r="H14" s="2"/>
      <c r="I14" s="44"/>
    </row>
    <row r="15" spans="1:12" ht="18.75" x14ac:dyDescent="0.3">
      <c r="A15" s="14" t="s">
        <v>29</v>
      </c>
      <c r="B15" s="2"/>
      <c r="C15" s="2"/>
      <c r="D15" s="2"/>
      <c r="E15" s="2"/>
      <c r="F15" s="2"/>
      <c r="G15" s="2"/>
      <c r="H15" s="2"/>
      <c r="I15" s="44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44"/>
      <c r="J16" s="2"/>
      <c r="K16" s="2"/>
      <c r="L16" s="2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44"/>
      <c r="J17" s="2"/>
      <c r="K17" s="2"/>
      <c r="L17" s="2"/>
    </row>
    <row r="18" spans="1:12" x14ac:dyDescent="0.25">
      <c r="A18" s="2" t="s">
        <v>2</v>
      </c>
      <c r="B18" s="2"/>
      <c r="C18" s="2" t="s">
        <v>30</v>
      </c>
      <c r="D18" s="2" t="s">
        <v>31</v>
      </c>
      <c r="E18" s="2" t="s">
        <v>32</v>
      </c>
      <c r="F18" s="2" t="s">
        <v>33</v>
      </c>
      <c r="I18" s="44"/>
      <c r="J18" s="2"/>
      <c r="K18" s="2"/>
      <c r="L18" s="2"/>
    </row>
    <row r="19" spans="1:12" ht="60" x14ac:dyDescent="0.25">
      <c r="A19" s="2"/>
      <c r="B19" s="10" t="s">
        <v>9</v>
      </c>
      <c r="C19" s="10" t="s">
        <v>34</v>
      </c>
      <c r="D19" s="10" t="s">
        <v>35</v>
      </c>
      <c r="E19" s="10" t="s">
        <v>36</v>
      </c>
      <c r="F19" s="10" t="s">
        <v>37</v>
      </c>
      <c r="I19" s="2"/>
      <c r="J19" s="2"/>
      <c r="K19" s="2"/>
      <c r="L19" s="2"/>
    </row>
    <row r="20" spans="1:12" x14ac:dyDescent="0.25">
      <c r="A20" s="2" t="s">
        <v>21</v>
      </c>
      <c r="B20" s="2" t="s">
        <v>22</v>
      </c>
      <c r="C20" s="34">
        <v>76.739999999999995</v>
      </c>
      <c r="D20" s="20">
        <f>C20*K9</f>
        <v>91.778445560798204</v>
      </c>
      <c r="E20" s="20">
        <f>D20-I9</f>
        <v>-2.619165960100986</v>
      </c>
      <c r="F20" s="19">
        <f>G9*E20</f>
        <v>-1193082.4781452012</v>
      </c>
      <c r="I20" s="2"/>
      <c r="J20" s="2"/>
      <c r="K20" s="2"/>
      <c r="L20" s="2"/>
    </row>
    <row r="21" spans="1:12" x14ac:dyDescent="0.25">
      <c r="A21" s="2" t="s">
        <v>23</v>
      </c>
      <c r="B21" s="2" t="s">
        <v>24</v>
      </c>
      <c r="C21" s="34">
        <v>74.010000000000005</v>
      </c>
      <c r="D21" s="20">
        <f>C21*K10</f>
        <v>93.077101367729142</v>
      </c>
      <c r="E21" s="20">
        <f>D21-I10</f>
        <v>-1.3205101531700478</v>
      </c>
      <c r="F21" s="19">
        <f>G10*E21</f>
        <v>-601518.78497202019</v>
      </c>
      <c r="I21" s="2"/>
      <c r="J21" s="2"/>
      <c r="K21" s="2"/>
      <c r="L21" s="2"/>
    </row>
    <row r="22" spans="1:12" x14ac:dyDescent="0.25">
      <c r="A22" s="2" t="s">
        <v>25</v>
      </c>
      <c r="B22" s="2" t="s">
        <v>26</v>
      </c>
      <c r="C22" s="34">
        <v>70.22</v>
      </c>
      <c r="D22" s="20">
        <f>C22*K11</f>
        <v>92.333197952326799</v>
      </c>
      <c r="E22" s="20">
        <f>D22-I11</f>
        <v>-2.064413568572391</v>
      </c>
      <c r="F22" s="19">
        <f>G11*E22</f>
        <v>-940381.66875609558</v>
      </c>
      <c r="I22" s="2"/>
      <c r="J22" s="2"/>
      <c r="K22" s="2"/>
      <c r="L22" s="2"/>
    </row>
    <row r="23" spans="1:12" x14ac:dyDescent="0.25">
      <c r="A23" s="2" t="s">
        <v>27</v>
      </c>
      <c r="B23" s="2" t="s">
        <v>28</v>
      </c>
      <c r="C23" s="34">
        <v>70.150000000000006</v>
      </c>
      <c r="D23" s="20">
        <f>C23*K12</f>
        <v>92.117444171426612</v>
      </c>
      <c r="E23" s="20">
        <f>D23-I12</f>
        <v>-2.0222503781040047</v>
      </c>
      <c r="F23" s="19">
        <f>G12*E23</f>
        <v>-923699.26070581004</v>
      </c>
      <c r="I23" s="2"/>
      <c r="J23" s="2"/>
      <c r="K23" s="2"/>
      <c r="L23" s="2"/>
    </row>
    <row r="24" spans="1:12" x14ac:dyDescent="0.25">
      <c r="A24" s="2"/>
      <c r="B24" s="2"/>
      <c r="I24" s="2"/>
      <c r="J24" s="2"/>
      <c r="K24" s="2"/>
      <c r="L24" s="2"/>
    </row>
    <row r="25" spans="1:12" ht="15.75" thickBot="1" x14ac:dyDescent="0.3">
      <c r="F25" s="28">
        <f>SUM(F20:F24)</f>
        <v>-3658682.1925791269</v>
      </c>
      <c r="I25" s="2"/>
      <c r="J25" s="2"/>
      <c r="K25" s="2"/>
      <c r="L25" s="2"/>
    </row>
    <row r="26" spans="1:12" ht="15.75" thickTop="1" x14ac:dyDescent="0.25">
      <c r="I26" s="2" t="s">
        <v>38</v>
      </c>
      <c r="J26" s="2"/>
      <c r="K26" s="2"/>
      <c r="L26" s="2"/>
    </row>
    <row r="27" spans="1:12" x14ac:dyDescent="0.25">
      <c r="J27" s="2"/>
      <c r="K27" s="2"/>
      <c r="L27" s="2"/>
    </row>
    <row r="28" spans="1:12" ht="18.75" x14ac:dyDescent="0.3">
      <c r="A28" s="15" t="s">
        <v>39</v>
      </c>
    </row>
    <row r="29" spans="1:12" ht="18.75" x14ac:dyDescent="0.3">
      <c r="A29" s="15"/>
    </row>
    <row r="30" spans="1:12" x14ac:dyDescent="0.25">
      <c r="A30" s="30" t="s">
        <v>40</v>
      </c>
      <c r="C30" s="29">
        <f>H8</f>
        <v>43000000</v>
      </c>
    </row>
    <row r="31" spans="1:12" x14ac:dyDescent="0.25">
      <c r="C31" s="4"/>
    </row>
    <row r="32" spans="1:12" x14ac:dyDescent="0.25">
      <c r="A32" s="2" t="s">
        <v>2</v>
      </c>
      <c r="B32" s="2"/>
      <c r="C32" s="5"/>
      <c r="D32" s="2"/>
      <c r="E32" s="2"/>
      <c r="F32" s="2" t="s">
        <v>41</v>
      </c>
      <c r="G32" s="2" t="s">
        <v>42</v>
      </c>
      <c r="H32" s="2"/>
      <c r="I32" s="2"/>
      <c r="J32" s="2" t="s">
        <v>43</v>
      </c>
      <c r="K32" s="2" t="s">
        <v>44</v>
      </c>
      <c r="L32" s="2" t="s">
        <v>45</v>
      </c>
    </row>
    <row r="33" spans="1:12" ht="60" x14ac:dyDescent="0.25">
      <c r="A33" s="6" t="s">
        <v>46</v>
      </c>
      <c r="B33" s="10" t="s">
        <v>47</v>
      </c>
      <c r="C33" s="12" t="s">
        <v>48</v>
      </c>
      <c r="D33" s="10" t="s">
        <v>49</v>
      </c>
      <c r="E33" s="10" t="s">
        <v>11</v>
      </c>
      <c r="F33" s="10" t="s">
        <v>50</v>
      </c>
      <c r="G33" s="10" t="s">
        <v>51</v>
      </c>
      <c r="H33" s="10" t="s">
        <v>52</v>
      </c>
      <c r="I33" s="10" t="s">
        <v>53</v>
      </c>
      <c r="J33" s="10" t="s">
        <v>54</v>
      </c>
      <c r="K33" s="10" t="s">
        <v>55</v>
      </c>
      <c r="L33" s="10" t="s">
        <v>56</v>
      </c>
    </row>
    <row r="34" spans="1:12" x14ac:dyDescent="0.25">
      <c r="A34" s="7" t="s">
        <v>57</v>
      </c>
      <c r="B34" s="16">
        <v>735.98053542354842</v>
      </c>
      <c r="C34" s="2">
        <v>744</v>
      </c>
      <c r="D34" s="18">
        <f>B34*C34</f>
        <v>547569.51835511997</v>
      </c>
      <c r="E34" s="9">
        <v>0.05</v>
      </c>
      <c r="F34" s="17">
        <f>D34*E34</f>
        <v>27378.475917756001</v>
      </c>
      <c r="G34" s="19">
        <f>$C$30/12</f>
        <v>3583333.3333333335</v>
      </c>
      <c r="H34" s="34">
        <v>80.150000000000006</v>
      </c>
      <c r="I34" s="20">
        <f>H34*F34</f>
        <v>2194384.8448081436</v>
      </c>
      <c r="J34" s="8">
        <f>SUM(I34:I36)/F38</f>
        <v>81.658254728247087</v>
      </c>
      <c r="K34" s="8">
        <f>J34*K8</f>
        <v>94.893015153252009</v>
      </c>
      <c r="L34" s="20">
        <f>(K34*F38)-G38-(C30/12)</f>
        <v>-5117569.5946655925</v>
      </c>
    </row>
    <row r="35" spans="1:12" x14ac:dyDescent="0.25">
      <c r="A35" s="7" t="s">
        <v>58</v>
      </c>
      <c r="B35" s="16">
        <v>887.75941315555565</v>
      </c>
      <c r="C35" s="2">
        <v>720</v>
      </c>
      <c r="D35" s="18">
        <f>B35*C35</f>
        <v>639186.7774720001</v>
      </c>
      <c r="E35" s="9">
        <v>0.05</v>
      </c>
      <c r="F35" s="17">
        <f>D35*E35</f>
        <v>31959.338873600005</v>
      </c>
      <c r="G35" s="19">
        <f t="shared" ref="G35:G36" si="5">$C$30/12</f>
        <v>3583333.3333333335</v>
      </c>
      <c r="H35" s="34">
        <v>79</v>
      </c>
      <c r="I35" s="20">
        <f>H35*F35</f>
        <v>2524787.7710144003</v>
      </c>
      <c r="J35" s="2"/>
      <c r="K35" s="41"/>
    </row>
    <row r="36" spans="1:12" x14ac:dyDescent="0.25">
      <c r="A36" s="7" t="s">
        <v>59</v>
      </c>
      <c r="B36" s="16">
        <v>1015.5804823369892</v>
      </c>
      <c r="C36" s="2">
        <v>744</v>
      </c>
      <c r="D36" s="18">
        <f>B36*C36</f>
        <v>755591.87885871995</v>
      </c>
      <c r="E36" s="9">
        <v>0.05</v>
      </c>
      <c r="F36" s="17">
        <f>D36*E36</f>
        <v>37779.593942936001</v>
      </c>
      <c r="G36" s="19">
        <f t="shared" si="5"/>
        <v>3583333.3333333335</v>
      </c>
      <c r="H36" s="34">
        <v>85</v>
      </c>
      <c r="I36" s="20">
        <f>H36*F36</f>
        <v>3211265.48514956</v>
      </c>
      <c r="J36" s="2"/>
      <c r="K36" s="2"/>
    </row>
    <row r="37" spans="1:12" x14ac:dyDescent="0.25">
      <c r="A37" s="7"/>
      <c r="B37" s="16"/>
      <c r="C37" s="2"/>
      <c r="D37" s="18"/>
      <c r="E37" s="9"/>
      <c r="F37" s="17"/>
      <c r="G37" s="19"/>
      <c r="H37" s="8"/>
      <c r="I37" s="20"/>
      <c r="J37" s="2"/>
      <c r="K37" s="8"/>
    </row>
    <row r="38" spans="1:12" ht="15.75" thickBot="1" x14ac:dyDescent="0.3">
      <c r="B38" s="16"/>
      <c r="F38" s="22">
        <f>SUM(F34:F36)</f>
        <v>97117.40873429201</v>
      </c>
      <c r="G38" s="21">
        <f>SUM(G34:G36)</f>
        <v>10750000</v>
      </c>
      <c r="K38" s="31"/>
    </row>
    <row r="39" spans="1:12" ht="15.75" thickTop="1" x14ac:dyDescent="0.25">
      <c r="B39" s="16"/>
      <c r="K39" s="24"/>
    </row>
    <row r="40" spans="1:12" x14ac:dyDescent="0.25">
      <c r="B40" s="16"/>
    </row>
    <row r="41" spans="1:12" ht="18.75" x14ac:dyDescent="0.3">
      <c r="A41" s="35" t="s">
        <v>60</v>
      </c>
      <c r="D41" s="2"/>
    </row>
    <row r="42" spans="1:12" x14ac:dyDescent="0.25">
      <c r="A42" s="36"/>
      <c r="D42" s="2" t="s">
        <v>2</v>
      </c>
    </row>
    <row r="43" spans="1:12" x14ac:dyDescent="0.25">
      <c r="A43" s="36" t="s">
        <v>61</v>
      </c>
      <c r="D43" s="2" t="s">
        <v>33</v>
      </c>
      <c r="E43" s="3">
        <f>F25</f>
        <v>-3658682.1925791269</v>
      </c>
    </row>
    <row r="44" spans="1:12" x14ac:dyDescent="0.25">
      <c r="A44" s="36" t="s">
        <v>62</v>
      </c>
      <c r="D44" s="2" t="s">
        <v>45</v>
      </c>
      <c r="E44" s="25">
        <f>L34</f>
        <v>-5117569.5946655925</v>
      </c>
    </row>
    <row r="45" spans="1:12" x14ac:dyDescent="0.25">
      <c r="A45" s="36" t="s">
        <v>63</v>
      </c>
      <c r="D45" s="2" t="s">
        <v>64</v>
      </c>
      <c r="E45" s="24">
        <f>SUM(E43:E44)</f>
        <v>-8776251.7872447185</v>
      </c>
    </row>
    <row r="46" spans="1:12" x14ac:dyDescent="0.25">
      <c r="A46" s="36" t="s">
        <v>65</v>
      </c>
      <c r="D46" s="2" t="s">
        <v>66</v>
      </c>
      <c r="E46" s="3">
        <f>-C30/12</f>
        <v>-3583333.3333333335</v>
      </c>
    </row>
    <row r="47" spans="1:12" ht="15.75" thickBot="1" x14ac:dyDescent="0.3">
      <c r="A47" s="37" t="s">
        <v>67</v>
      </c>
      <c r="D47" s="2" t="s">
        <v>68</v>
      </c>
      <c r="E47" s="23">
        <f>SUM(E43:E44)+E46</f>
        <v>-12359585.120578052</v>
      </c>
    </row>
    <row r="48" spans="1:12" ht="15.75" thickTop="1" x14ac:dyDescent="0.25">
      <c r="A48" s="36"/>
      <c r="D48" s="2"/>
      <c r="E48" s="33"/>
    </row>
    <row r="49" spans="1:5" x14ac:dyDescent="0.25">
      <c r="A49" s="36"/>
      <c r="D49" s="2"/>
      <c r="E49" s="3"/>
    </row>
    <row r="50" spans="1:5" x14ac:dyDescent="0.25">
      <c r="A50" s="36" t="s">
        <v>69</v>
      </c>
      <c r="D50" s="2"/>
      <c r="E50" s="3">
        <v>6000000</v>
      </c>
    </row>
    <row r="51" spans="1:5" x14ac:dyDescent="0.25">
      <c r="A51" s="36" t="s">
        <v>70</v>
      </c>
      <c r="D51" s="2"/>
      <c r="E51" s="3">
        <v>0</v>
      </c>
    </row>
    <row r="52" spans="1:5" x14ac:dyDescent="0.25">
      <c r="A52" s="36"/>
      <c r="D52" s="2"/>
      <c r="E52" s="3"/>
    </row>
    <row r="53" spans="1:5" ht="15.75" thickBot="1" x14ac:dyDescent="0.3">
      <c r="A53" s="37" t="s">
        <v>71</v>
      </c>
      <c r="D53" s="2"/>
      <c r="E53" s="38">
        <f>IF((SUM(E47:E51)&gt;0),0,(SUM(E47:E51)))</f>
        <v>-6359585.1205780525</v>
      </c>
    </row>
    <row r="54" spans="1:5" ht="16.5" thickTop="1" thickBot="1" x14ac:dyDescent="0.3">
      <c r="A54" s="37"/>
      <c r="D54" s="2"/>
      <c r="E54" s="3"/>
    </row>
    <row r="55" spans="1:5" ht="15.75" thickBot="1" x14ac:dyDescent="0.3">
      <c r="A55" s="37" t="s">
        <v>72</v>
      </c>
      <c r="D55" s="3"/>
      <c r="E55" s="42">
        <f>IF((E53&gt;100000),0,(ROUND(E53,-4)))</f>
        <v>-6360000</v>
      </c>
    </row>
    <row r="57" spans="1:5" x14ac:dyDescent="0.25">
      <c r="A57" s="1" t="s">
        <v>73</v>
      </c>
    </row>
    <row r="58" spans="1:5" x14ac:dyDescent="0.25">
      <c r="A58" t="s">
        <v>74</v>
      </c>
    </row>
    <row r="59" spans="1:5" x14ac:dyDescent="0.25">
      <c r="A59" t="s">
        <v>75</v>
      </c>
    </row>
    <row r="60" spans="1:5" x14ac:dyDescent="0.25">
      <c r="A60" t="s">
        <v>76</v>
      </c>
    </row>
    <row r="61" spans="1:5" x14ac:dyDescent="0.25">
      <c r="A61" t="s">
        <v>77</v>
      </c>
    </row>
    <row r="62" spans="1:5" x14ac:dyDescent="0.25">
      <c r="A62" t="s">
        <v>78</v>
      </c>
    </row>
    <row r="63" spans="1:5" x14ac:dyDescent="0.25">
      <c r="A63" t="s">
        <v>79</v>
      </c>
    </row>
    <row r="64" spans="1:5" x14ac:dyDescent="0.25">
      <c r="A64" t="s">
        <v>80</v>
      </c>
    </row>
    <row r="65" spans="1:1" x14ac:dyDescent="0.25">
      <c r="A65" t="s">
        <v>81</v>
      </c>
    </row>
    <row r="66" spans="1:1" x14ac:dyDescent="0.25">
      <c r="A66" t="s">
        <v>82</v>
      </c>
    </row>
    <row r="67" spans="1:1" x14ac:dyDescent="0.25">
      <c r="A67" t="s">
        <v>83</v>
      </c>
    </row>
    <row r="68" spans="1:1" x14ac:dyDescent="0.25">
      <c r="A68" t="s">
        <v>84</v>
      </c>
    </row>
    <row r="69" spans="1:1" x14ac:dyDescent="0.25">
      <c r="A69" t="s">
        <v>85</v>
      </c>
    </row>
    <row r="70" spans="1:1" x14ac:dyDescent="0.25">
      <c r="A70" t="s">
        <v>86</v>
      </c>
    </row>
  </sheetData>
  <pageMargins left="0.45" right="0.45" top="0.5" bottom="0.5" header="0.3" footer="0.3"/>
  <pageSetup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9454E33FEF8648B8423528AF964B58" ma:contentTypeVersion="8" ma:contentTypeDescription="Create a new document." ma:contentTypeScope="" ma:versionID="135f15332910ed3d0908ffc3c49b3e1d">
  <xsd:schema xmlns:xsd="http://www.w3.org/2001/XMLSchema" xmlns:xs="http://www.w3.org/2001/XMLSchema" xmlns:p="http://schemas.microsoft.com/office/2006/metadata/properties" xmlns:ns2="04635ad1-00e6-4b70-b80b-425c3648e054" xmlns:ns3="bf88a1e1-8fc1-4cc2-adbf-3cabb0dae1f9" targetNamespace="http://schemas.microsoft.com/office/2006/metadata/properties" ma:root="true" ma:fieldsID="90f86808b3fb6cf5e3c5c68ca754fde2" ns2:_="" ns3:_="">
    <xsd:import namespace="04635ad1-00e6-4b70-b80b-425c3648e054"/>
    <xsd:import namespace="bf88a1e1-8fc1-4cc2-adbf-3cabb0dae1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35ad1-00e6-4b70-b80b-425c3648e0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8a1e1-8fc1-4cc2-adbf-3cabb0dae1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F8EDDE3-6B40-4B99-8F57-B301D67AB64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69E561A-F98B-4F17-BF80-C2F4817B7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3E749-967E-4223-A7DC-02B44EADAD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35ad1-00e6-4b70-b80b-425c3648e054"/>
    <ds:schemaRef ds:uri="bf88a1e1-8fc1-4cc2-adbf-3cabb0dae1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4EF4E50-8C94-44D8-B1F0-12A4A3601ECB}">
  <ds:schemaRefs>
    <ds:schemaRef ds:uri="http://schemas.microsoft.com/office/2006/documentManagement/types"/>
    <ds:schemaRef ds:uri="http://purl.org/dc/dcmitype/"/>
    <ds:schemaRef ds:uri="http://purl.org/dc/elements/1.1/"/>
    <ds:schemaRef ds:uri="bf88a1e1-8fc1-4cc2-adbf-3cabb0dae1f9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4635ad1-00e6-4b70-b80b-425c3648e05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Slice Product 38</vt:lpstr>
      <vt:lpstr>'Slice Product 38'!Print_Area</vt:lpstr>
    </vt:vector>
  </TitlesOfParts>
  <Manager/>
  <Company>Chelan County PUD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Collateral Calculation Attachment to Appendix A</dc:title>
  <dc:subject/>
  <dc:creator>Jayme Mitchell</dc:creator>
  <cp:keywords/>
  <dc:description/>
  <cp:lastModifiedBy>Jayme Mitchell</cp:lastModifiedBy>
  <cp:revision/>
  <dcterms:created xsi:type="dcterms:W3CDTF">2009-12-17T19:17:52Z</dcterms:created>
  <dcterms:modified xsi:type="dcterms:W3CDTF">2023-02-13T17:44:11Z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0x010100089454E33FEF8648B8423528AF964B58</vt:lpwstr>
  </property>
  <property fmtid="{D5CDD505-2E9C-101B-9397-08002B2CF9AE}" pid="4" name="_dlc_DocIdItemGuid">
    <vt:lpwstr>18b3587a-0608-41d2-9bee-c20e09e3bc37</vt:lpwstr>
  </property>
  <property fmtid="{D5CDD505-2E9C-101B-9397-08002B2CF9AE}" pid="5" name="MSIP_Label_34193148-6930-4f89-8cd5-2521ed9151d1_Enabled">
    <vt:lpwstr>True</vt:lpwstr>
  </property>
  <property fmtid="{D5CDD505-2E9C-101B-9397-08002B2CF9AE}" pid="6" name="MSIP_Label_34193148-6930-4f89-8cd5-2521ed9151d1_SiteId">
    <vt:lpwstr>be002879-154d-4d36-b10b-5b72a0c59bd0</vt:lpwstr>
  </property>
  <property fmtid="{D5CDD505-2E9C-101B-9397-08002B2CF9AE}" pid="7" name="MSIP_Label_34193148-6930-4f89-8cd5-2521ed9151d1_Owner">
    <vt:lpwstr>Sue.Wiersma@chelanpud.org</vt:lpwstr>
  </property>
  <property fmtid="{D5CDD505-2E9C-101B-9397-08002B2CF9AE}" pid="8" name="MSIP_Label_34193148-6930-4f89-8cd5-2521ed9151d1_SetDate">
    <vt:lpwstr>2021-02-16T17:39:54.9592613Z</vt:lpwstr>
  </property>
  <property fmtid="{D5CDD505-2E9C-101B-9397-08002B2CF9AE}" pid="9" name="MSIP_Label_34193148-6930-4f89-8cd5-2521ed9151d1_Name">
    <vt:lpwstr>General</vt:lpwstr>
  </property>
  <property fmtid="{D5CDD505-2E9C-101B-9397-08002B2CF9AE}" pid="10" name="MSIP_Label_34193148-6930-4f89-8cd5-2521ed9151d1_Application">
    <vt:lpwstr>Microsoft Azure Information Protection</vt:lpwstr>
  </property>
  <property fmtid="{D5CDD505-2E9C-101B-9397-08002B2CF9AE}" pid="11" name="MSIP_Label_34193148-6930-4f89-8cd5-2521ed9151d1_ActionId">
    <vt:lpwstr>8f53f15a-ed14-4a65-ba09-b253574c754f</vt:lpwstr>
  </property>
  <property fmtid="{D5CDD505-2E9C-101B-9397-08002B2CF9AE}" pid="12" name="MSIP_Label_34193148-6930-4f89-8cd5-2521ed9151d1_Extended_MSFT_Method">
    <vt:lpwstr>Automatic</vt:lpwstr>
  </property>
  <property fmtid="{D5CDD505-2E9C-101B-9397-08002B2CF9AE}" pid="13" name="Sensitivity">
    <vt:lpwstr>General</vt:lpwstr>
  </property>
  <property fmtid="{D5CDD505-2E9C-101B-9397-08002B2CF9AE}" pid="14" name="Order">
    <vt:r8>83800</vt:r8>
  </property>
</Properties>
</file>